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192.168.1.250\Share\社内共通\認キャラ\サポーターPLUS\※開催案内（案内・申込書）\第２回_20261013_認知症サポーターPLUS研修\"/>
    </mc:Choice>
  </mc:AlternateContent>
  <xr:revisionPtr revIDLastSave="0" documentId="13_ncr:1_{5EF3553A-8375-4648-8115-9A423EDA5BAF}" xr6:coauthVersionLast="47" xr6:coauthVersionMax="47" xr10:uidLastSave="{00000000-0000-0000-0000-000000000000}"/>
  <bookViews>
    <workbookView xWindow="-120" yWindow="-120" windowWidth="29040" windowHeight="15720" tabRatio="864" firstSheet="1" activeTab="1" xr2:uid="{C3B32EB2-89C5-4329-8C76-F9A70655A58C}"/>
  </bookViews>
  <sheets>
    <sheet name="申込書兼報告書 (集計表)" sheetId="8" r:id="rId1"/>
    <sheet name="申込書兼報告書 (見本)" sheetId="16" r:id="rId2"/>
    <sheet name="申込書兼報告書-1" sheetId="9" r:id="rId3"/>
    <sheet name="申込書兼報告書-2" sheetId="11" r:id="rId4"/>
    <sheet name="申込書兼報告書-3" sheetId="12" r:id="rId5"/>
    <sheet name="申込書兼報告書-4" sheetId="14" r:id="rId6"/>
    <sheet name="申込書兼報告書-5" sheetId="13" r:id="rId7"/>
    <sheet name="申込書兼報告書-6" sheetId="15" r:id="rId8"/>
    <sheet name="費用･送料 一覧" sheetId="6" r:id="rId9"/>
    <sheet name="Sheet3" sheetId="10" state="hidden" r:id="rId10"/>
    <sheet name="留意事項" sheetId="4" r:id="rId11"/>
  </sheets>
  <definedNames>
    <definedName name="_xlnm._FilterDatabase" localSheetId="1" hidden="1">'申込書兼報告書 (見本)'!$R$1:$R$211</definedName>
    <definedName name="_xlnm._FilterDatabase" localSheetId="2" hidden="1">'申込書兼報告書-1'!$R$1:$R$211</definedName>
    <definedName name="_xlnm._FilterDatabase" localSheetId="3" hidden="1">'申込書兼報告書-2'!$R$1:$R$211</definedName>
    <definedName name="_xlnm._FilterDatabase" localSheetId="4" hidden="1">'申込書兼報告書-3'!$R$1:$R$211</definedName>
    <definedName name="_xlnm._FilterDatabase" localSheetId="5" hidden="1">'申込書兼報告書-4'!$R$1:$R$211</definedName>
    <definedName name="_xlnm._FilterDatabase" localSheetId="6" hidden="1">'申込書兼報告書-5'!$R$1:$R$211</definedName>
    <definedName name="_xlnm._FilterDatabase" localSheetId="7" hidden="1">'申込書兼報告書-6'!$R$1:$R$211</definedName>
    <definedName name="_Hlk146127565" localSheetId="8">'費用･送料 一覧'!$A$3</definedName>
    <definedName name="〒" localSheetId="1">'申込書兼報告書 (見本)'!$E$8</definedName>
    <definedName name="〒" localSheetId="0">'申込書兼報告書 (集計表)'!$E$8</definedName>
    <definedName name="〒" localSheetId="2">'申込書兼報告書-1'!$E$8</definedName>
    <definedName name="〒" localSheetId="3">'申込書兼報告書-2'!$E$8</definedName>
    <definedName name="〒" localSheetId="4">'申込書兼報告書-3'!$E$8</definedName>
    <definedName name="〒" localSheetId="5">'申込書兼報告書-4'!$E$8</definedName>
    <definedName name="〒" localSheetId="6">'申込書兼報告書-5'!$E$8</definedName>
    <definedName name="〒" localSheetId="7">'申込書兼報告書-6'!$E$8</definedName>
    <definedName name="〒">#REF!</definedName>
    <definedName name="FAX" localSheetId="1">'申込書兼報告書 (見本)'!$I$10</definedName>
    <definedName name="FAX" localSheetId="0">'申込書兼報告書 (集計表)'!$I$10</definedName>
    <definedName name="FAX" localSheetId="2">'申込書兼報告書-1'!$I$10</definedName>
    <definedName name="FAX" localSheetId="3">'申込書兼報告書-2'!$I$10</definedName>
    <definedName name="FAX" localSheetId="4">'申込書兼報告書-3'!$I$10</definedName>
    <definedName name="FAX" localSheetId="5">'申込書兼報告書-4'!$I$10</definedName>
    <definedName name="FAX" localSheetId="6">'申込書兼報告書-5'!$I$10</definedName>
    <definedName name="FAX" localSheetId="7">'申込書兼報告書-6'!$I$10</definedName>
    <definedName name="FAX">#REF!</definedName>
    <definedName name="_xlnm.Print_Area" localSheetId="1">'申込書兼報告書 (見本)'!$A$1:$P$47</definedName>
    <definedName name="_xlnm.Print_Area" localSheetId="0">'申込書兼報告書 (集計表)'!$A$1:$O$26</definedName>
    <definedName name="_xlnm.Print_Area" localSheetId="2">'申込書兼報告書-1'!$A$1:$P$39</definedName>
    <definedName name="_xlnm.Print_Area" localSheetId="3">'申込書兼報告書-2'!$A$1:$P$39</definedName>
    <definedName name="_xlnm.Print_Area" localSheetId="4">'申込書兼報告書-3'!$A$1:$P$39</definedName>
    <definedName name="_xlnm.Print_Area" localSheetId="5">'申込書兼報告書-4'!$A$1:$P$39</definedName>
    <definedName name="_xlnm.Print_Area" localSheetId="6">'申込書兼報告書-5'!$A$1:$P$39</definedName>
    <definedName name="_xlnm.Print_Area" localSheetId="7">'申込書兼報告書-6'!$A$1:$P$39</definedName>
    <definedName name="_xlnm.Print_Titles" localSheetId="1">'申込書兼報告書 (見本)'!$30:$31</definedName>
    <definedName name="_xlnm.Print_Titles" localSheetId="0">'申込書兼報告書 (集計表)'!#REF!</definedName>
    <definedName name="_xlnm.Print_Titles" localSheetId="2">'申込書兼報告書-1'!$30:$31</definedName>
    <definedName name="_xlnm.Print_Titles" localSheetId="3">'申込書兼報告書-2'!$30:$31</definedName>
    <definedName name="_xlnm.Print_Titles" localSheetId="4">'申込書兼報告書-3'!$30:$31</definedName>
    <definedName name="_xlnm.Print_Titles" localSheetId="5">'申込書兼報告書-4'!$30:$31</definedName>
    <definedName name="_xlnm.Print_Titles" localSheetId="6">'申込書兼報告書-5'!$30:$31</definedName>
    <definedName name="_xlnm.Print_Titles" localSheetId="7">'申込書兼報告書-6'!$30:$31</definedName>
    <definedName name="TEL" localSheetId="1">'申込書兼報告書 (見本)'!$D$10</definedName>
    <definedName name="TEL" localSheetId="0">'申込書兼報告書 (集計表)'!$D$10</definedName>
    <definedName name="TEL" localSheetId="2">'申込書兼報告書-1'!$D$10</definedName>
    <definedName name="TEL" localSheetId="3">'申込書兼報告書-2'!$D$10</definedName>
    <definedName name="TEL" localSheetId="4">'申込書兼報告書-3'!$D$10</definedName>
    <definedName name="TEL" localSheetId="5">'申込書兼報告書-4'!$D$10</definedName>
    <definedName name="TEL" localSheetId="6">'申込書兼報告書-5'!$D$10</definedName>
    <definedName name="TEL" localSheetId="7">'申込書兼報告書-6'!$D$10</definedName>
    <definedName name="TEL">#REF!</definedName>
    <definedName name="その他_特記事項" localSheetId="1">'申込書兼報告書 (見本)'!#REF!</definedName>
    <definedName name="その他_特記事項" localSheetId="0">'申込書兼報告書 (集計表)'!#REF!</definedName>
    <definedName name="その他_特記事項" localSheetId="2">'申込書兼報告書-1'!#REF!</definedName>
    <definedName name="その他_特記事項" localSheetId="3">'申込書兼報告書-2'!#REF!</definedName>
    <definedName name="その他_特記事項" localSheetId="4">'申込書兼報告書-3'!#REF!</definedName>
    <definedName name="その他_特記事項" localSheetId="5">'申込書兼報告書-4'!#REF!</definedName>
    <definedName name="その他_特記事項" localSheetId="6">'申込書兼報告書-5'!#REF!</definedName>
    <definedName name="その他_特記事項" localSheetId="7">'申込書兼報告書-6'!#REF!</definedName>
    <definedName name="その他_特記事項">#REF!</definedName>
    <definedName name="メール" localSheetId="1">'申込書兼報告書 (見本)'!#REF!</definedName>
    <definedName name="メール" localSheetId="0">'申込書兼報告書 (集計表)'!#REF!</definedName>
    <definedName name="メール" localSheetId="2">'申込書兼報告書-1'!#REF!</definedName>
    <definedName name="メール" localSheetId="3">'申込書兼報告書-2'!#REF!</definedName>
    <definedName name="メール" localSheetId="4">'申込書兼報告書-3'!#REF!</definedName>
    <definedName name="メール" localSheetId="5">'申込書兼報告書-4'!#REF!</definedName>
    <definedName name="メール" localSheetId="6">'申込書兼報告書-5'!#REF!</definedName>
    <definedName name="メール" localSheetId="7">'申込書兼報告書-6'!#REF!</definedName>
    <definedName name="メール">#REF!</definedName>
    <definedName name="会場名" localSheetId="1">'申込書兼報告書 (見本)'!#REF!</definedName>
    <definedName name="会場名" localSheetId="0">'申込書兼報告書 (集計表)'!#REF!</definedName>
    <definedName name="会場名" localSheetId="2">'申込書兼報告書-1'!#REF!</definedName>
    <definedName name="会場名" localSheetId="3">'申込書兼報告書-2'!#REF!</definedName>
    <definedName name="会場名" localSheetId="4">'申込書兼報告書-3'!#REF!</definedName>
    <definedName name="会場名" localSheetId="5">'申込書兼報告書-4'!#REF!</definedName>
    <definedName name="会場名" localSheetId="6">'申込書兼報告書-5'!#REF!</definedName>
    <definedName name="会場名" localSheetId="7">'申込書兼報告書-6'!#REF!</definedName>
    <definedName name="会場名">#REF!</definedName>
    <definedName name="開催日" localSheetId="1">'申込書兼報告書 (見本)'!#REF!</definedName>
    <definedName name="開催日" localSheetId="0">'申込書兼報告書 (集計表)'!#REF!</definedName>
    <definedName name="開催日" localSheetId="2">'申込書兼報告書-1'!#REF!</definedName>
    <definedName name="開催日" localSheetId="3">'申込書兼報告書-2'!#REF!</definedName>
    <definedName name="開催日" localSheetId="4">'申込書兼報告書-3'!#REF!</definedName>
    <definedName name="開催日" localSheetId="5">'申込書兼報告書-4'!#REF!</definedName>
    <definedName name="開催日" localSheetId="6">'申込書兼報告書-5'!#REF!</definedName>
    <definedName name="開催日" localSheetId="7">'申込書兼報告書-6'!#REF!</definedName>
    <definedName name="協会記入欄" localSheetId="1">'申込書兼報告書 (見本)'!$A$27</definedName>
    <definedName name="協会記入欄" localSheetId="0">'申込書兼報告書 (集計表)'!$A$16</definedName>
    <definedName name="協会記入欄" localSheetId="2">'申込書兼報告書-1'!$A$27</definedName>
    <definedName name="協会記入欄" localSheetId="3">'申込書兼報告書-2'!$A$27</definedName>
    <definedName name="協会記入欄" localSheetId="4">'申込書兼報告書-3'!$A$27</definedName>
    <definedName name="協会記入欄" localSheetId="5">'申込書兼報告書-4'!$A$27</definedName>
    <definedName name="協会記入欄" localSheetId="6">'申込書兼報告書-5'!$A$27</definedName>
    <definedName name="協会記入欄" localSheetId="7">'申込書兼報告書-6'!$A$27</definedName>
    <definedName name="協会記入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5" l="1"/>
  <c r="B32" i="13"/>
  <c r="B32" i="14"/>
  <c r="B32" i="12"/>
  <c r="B32" i="11"/>
  <c r="I10" i="12" l="1"/>
  <c r="I10" i="14"/>
  <c r="I10" i="13"/>
  <c r="I10" i="15"/>
  <c r="I10" i="11"/>
  <c r="D10" i="12"/>
  <c r="D10" i="14"/>
  <c r="D10" i="13"/>
  <c r="D10" i="15"/>
  <c r="D10" i="11"/>
  <c r="E9" i="12"/>
  <c r="E9" i="14"/>
  <c r="E9" i="13"/>
  <c r="E9" i="15"/>
  <c r="E9" i="11"/>
  <c r="G8" i="12"/>
  <c r="G8" i="14"/>
  <c r="G8" i="13"/>
  <c r="G8" i="15"/>
  <c r="G8" i="11"/>
  <c r="E8" i="12"/>
  <c r="E8" i="14"/>
  <c r="E8" i="13"/>
  <c r="E8" i="15"/>
  <c r="E8" i="11"/>
  <c r="N7" i="12"/>
  <c r="N7" i="14"/>
  <c r="N7" i="13"/>
  <c r="N7" i="15"/>
  <c r="N7" i="11"/>
  <c r="D7" i="12"/>
  <c r="D7" i="14"/>
  <c r="D7" i="13"/>
  <c r="D7" i="15"/>
  <c r="D7" i="11"/>
  <c r="E6" i="12"/>
  <c r="E6" i="14"/>
  <c r="E6" i="13"/>
  <c r="E6" i="15"/>
  <c r="E6" i="11"/>
  <c r="B210" i="16"/>
  <c r="B208" i="16"/>
  <c r="B206" i="16"/>
  <c r="B204" i="16"/>
  <c r="B202" i="16"/>
  <c r="B200" i="16"/>
  <c r="B198" i="16"/>
  <c r="B196" i="16"/>
  <c r="B194" i="16"/>
  <c r="B192" i="16"/>
  <c r="B190" i="16"/>
  <c r="B188" i="16"/>
  <c r="B186" i="16"/>
  <c r="B184" i="16"/>
  <c r="B182" i="16"/>
  <c r="B180" i="16"/>
  <c r="B178" i="16"/>
  <c r="B176" i="16"/>
  <c r="B174" i="16"/>
  <c r="B172" i="16"/>
  <c r="B170" i="16"/>
  <c r="B168" i="16"/>
  <c r="B166" i="16"/>
  <c r="B164" i="16"/>
  <c r="B162" i="16"/>
  <c r="B160" i="16"/>
  <c r="B158" i="16"/>
  <c r="B156" i="16"/>
  <c r="B154" i="16"/>
  <c r="B152" i="16"/>
  <c r="B150" i="16"/>
  <c r="B148" i="16"/>
  <c r="B146" i="16"/>
  <c r="B144" i="16"/>
  <c r="B142" i="16"/>
  <c r="B140" i="16"/>
  <c r="B138" i="16"/>
  <c r="B136" i="16"/>
  <c r="B134" i="16"/>
  <c r="B132" i="16"/>
  <c r="B130" i="16"/>
  <c r="B128" i="16"/>
  <c r="B126" i="16"/>
  <c r="B124" i="16"/>
  <c r="B122" i="16"/>
  <c r="B120" i="16"/>
  <c r="B118" i="16"/>
  <c r="B116" i="16"/>
  <c r="B114" i="16"/>
  <c r="B112" i="16"/>
  <c r="B110" i="16"/>
  <c r="B108" i="16"/>
  <c r="B106" i="16"/>
  <c r="B104" i="16"/>
  <c r="B102" i="16"/>
  <c r="B100" i="16"/>
  <c r="B98" i="16"/>
  <c r="B96" i="16"/>
  <c r="B94" i="16"/>
  <c r="B92" i="16"/>
  <c r="B90" i="16"/>
  <c r="B88" i="16"/>
  <c r="B86" i="16"/>
  <c r="B84" i="16"/>
  <c r="B82" i="16"/>
  <c r="B80" i="16"/>
  <c r="B78" i="16"/>
  <c r="B76" i="16"/>
  <c r="B74" i="16"/>
  <c r="B72" i="16"/>
  <c r="B70" i="16"/>
  <c r="B68" i="16"/>
  <c r="B66" i="16"/>
  <c r="B64" i="16"/>
  <c r="B62" i="16"/>
  <c r="B60" i="16"/>
  <c r="B58" i="16"/>
  <c r="B56" i="16"/>
  <c r="B54" i="16"/>
  <c r="B52" i="16"/>
  <c r="B50" i="16"/>
  <c r="B48" i="16"/>
  <c r="B46" i="16"/>
  <c r="B44" i="16"/>
  <c r="B42" i="16"/>
  <c r="B32" i="16"/>
  <c r="B34" i="16" s="1"/>
  <c r="B36" i="16" s="1"/>
  <c r="B38" i="16" s="1"/>
  <c r="B40" i="16" s="1"/>
  <c r="X23" i="16"/>
  <c r="D20" i="16"/>
  <c r="H17" i="16" s="1"/>
  <c r="L17" i="16" s="1"/>
  <c r="P19" i="16"/>
  <c r="G18" i="16"/>
  <c r="B18" i="16"/>
  <c r="I14" i="16"/>
  <c r="D14" i="16"/>
  <c r="C13" i="16"/>
  <c r="C12" i="16"/>
  <c r="F11" i="16"/>
  <c r="C11" i="16"/>
  <c r="G8" i="8"/>
  <c r="B210" i="15"/>
  <c r="B208" i="15"/>
  <c r="B206" i="15"/>
  <c r="B204" i="15"/>
  <c r="B202" i="15"/>
  <c r="B200" i="15"/>
  <c r="B198" i="15"/>
  <c r="B196" i="15"/>
  <c r="B194" i="15"/>
  <c r="B192" i="15"/>
  <c r="B190" i="15"/>
  <c r="B188" i="15"/>
  <c r="B186" i="15"/>
  <c r="B184" i="15"/>
  <c r="B182" i="15"/>
  <c r="B180" i="15"/>
  <c r="B178" i="15"/>
  <c r="B176" i="15"/>
  <c r="B174" i="15"/>
  <c r="B172" i="15"/>
  <c r="B170" i="15"/>
  <c r="B168" i="15"/>
  <c r="B166" i="15"/>
  <c r="B164" i="15"/>
  <c r="B162" i="15"/>
  <c r="B160" i="15"/>
  <c r="B158" i="15"/>
  <c r="B156" i="15"/>
  <c r="B154" i="15"/>
  <c r="B152" i="15"/>
  <c r="B150" i="15"/>
  <c r="B148" i="15"/>
  <c r="B146" i="15"/>
  <c r="B144" i="15"/>
  <c r="B142" i="15"/>
  <c r="B140" i="15"/>
  <c r="B138" i="15"/>
  <c r="B136" i="15"/>
  <c r="B134" i="15"/>
  <c r="B132" i="15"/>
  <c r="B130" i="15"/>
  <c r="B128" i="15"/>
  <c r="B126" i="15"/>
  <c r="B124" i="15"/>
  <c r="B122" i="15"/>
  <c r="B120" i="15"/>
  <c r="B118" i="15"/>
  <c r="B116" i="15"/>
  <c r="B114" i="15"/>
  <c r="B112" i="15"/>
  <c r="B110" i="15"/>
  <c r="B108" i="15"/>
  <c r="B106" i="15"/>
  <c r="B104" i="15"/>
  <c r="B102" i="15"/>
  <c r="B100" i="15"/>
  <c r="B98" i="15"/>
  <c r="B96" i="15"/>
  <c r="B94" i="15"/>
  <c r="B92" i="15"/>
  <c r="B90" i="15"/>
  <c r="B88" i="15"/>
  <c r="B86" i="15"/>
  <c r="B84" i="15"/>
  <c r="B82" i="15"/>
  <c r="B80" i="15"/>
  <c r="B78" i="15"/>
  <c r="B76" i="15"/>
  <c r="B74" i="15"/>
  <c r="B72" i="15"/>
  <c r="B70" i="15"/>
  <c r="B68" i="15"/>
  <c r="B66" i="15"/>
  <c r="B64" i="15"/>
  <c r="B62" i="15"/>
  <c r="B60" i="15"/>
  <c r="B58" i="15"/>
  <c r="B56" i="15"/>
  <c r="B54" i="15"/>
  <c r="B52" i="15"/>
  <c r="B50" i="15"/>
  <c r="B48" i="15"/>
  <c r="B46" i="15"/>
  <c r="B44" i="15"/>
  <c r="B42" i="15"/>
  <c r="B40" i="15"/>
  <c r="B38" i="15"/>
  <c r="B36" i="15"/>
  <c r="B34" i="15"/>
  <c r="X23" i="15"/>
  <c r="D20" i="15"/>
  <c r="H17" i="15" s="1"/>
  <c r="L17" i="15" s="1"/>
  <c r="P19" i="15"/>
  <c r="G18" i="15"/>
  <c r="L26" i="8" s="1"/>
  <c r="B18" i="15"/>
  <c r="J26" i="8" s="1"/>
  <c r="B210" i="13"/>
  <c r="B208" i="13"/>
  <c r="B206" i="13"/>
  <c r="B204" i="13"/>
  <c r="B202" i="13"/>
  <c r="B200" i="13"/>
  <c r="B198" i="13"/>
  <c r="B196" i="13"/>
  <c r="B194" i="13"/>
  <c r="B192" i="13"/>
  <c r="B190" i="13"/>
  <c r="B188" i="13"/>
  <c r="B186" i="13"/>
  <c r="B184" i="13"/>
  <c r="B182" i="13"/>
  <c r="B180" i="13"/>
  <c r="B178" i="13"/>
  <c r="B176" i="13"/>
  <c r="B174" i="13"/>
  <c r="B172" i="13"/>
  <c r="B170" i="13"/>
  <c r="B168" i="13"/>
  <c r="B166" i="13"/>
  <c r="B164" i="13"/>
  <c r="B162" i="13"/>
  <c r="B160" i="13"/>
  <c r="B158" i="13"/>
  <c r="B156" i="13"/>
  <c r="B154" i="13"/>
  <c r="B152" i="13"/>
  <c r="B150" i="13"/>
  <c r="B148" i="13"/>
  <c r="B146" i="13"/>
  <c r="B144" i="13"/>
  <c r="B142" i="13"/>
  <c r="B140" i="13"/>
  <c r="B138" i="13"/>
  <c r="B136" i="13"/>
  <c r="B134" i="13"/>
  <c r="B132" i="13"/>
  <c r="B130" i="13"/>
  <c r="B128" i="13"/>
  <c r="B126" i="13"/>
  <c r="B124" i="13"/>
  <c r="B122" i="13"/>
  <c r="B120" i="13"/>
  <c r="B118" i="13"/>
  <c r="B116" i="13"/>
  <c r="B114" i="13"/>
  <c r="B112" i="13"/>
  <c r="B110" i="13"/>
  <c r="B108" i="13"/>
  <c r="B106" i="13"/>
  <c r="B104" i="13"/>
  <c r="B102" i="13"/>
  <c r="B100" i="13"/>
  <c r="B98" i="13"/>
  <c r="B96" i="13"/>
  <c r="B94" i="13"/>
  <c r="B92" i="13"/>
  <c r="B90" i="13"/>
  <c r="B88" i="13"/>
  <c r="B86" i="13"/>
  <c r="B84" i="13"/>
  <c r="B82" i="13"/>
  <c r="B80" i="13"/>
  <c r="B78" i="13"/>
  <c r="B76" i="13"/>
  <c r="B74" i="13"/>
  <c r="B72" i="13"/>
  <c r="B70" i="13"/>
  <c r="B68" i="13"/>
  <c r="B66" i="13"/>
  <c r="B64" i="13"/>
  <c r="B62" i="13"/>
  <c r="B60" i="13"/>
  <c r="B58" i="13"/>
  <c r="B56" i="13"/>
  <c r="B54" i="13"/>
  <c r="B52" i="13"/>
  <c r="B50" i="13"/>
  <c r="B48" i="13"/>
  <c r="B46" i="13"/>
  <c r="B44" i="13"/>
  <c r="B42" i="13"/>
  <c r="B40" i="13"/>
  <c r="B38" i="13"/>
  <c r="B36" i="13"/>
  <c r="B34" i="13"/>
  <c r="X23" i="13"/>
  <c r="D20" i="13"/>
  <c r="P19" i="13"/>
  <c r="G18" i="13"/>
  <c r="L25" i="8" s="1"/>
  <c r="B18" i="13"/>
  <c r="J25" i="8" s="1"/>
  <c r="B210" i="14"/>
  <c r="B208" i="14"/>
  <c r="B206" i="14"/>
  <c r="B204" i="14"/>
  <c r="B202" i="14"/>
  <c r="B200" i="14"/>
  <c r="B198" i="14"/>
  <c r="B196" i="14"/>
  <c r="B194" i="14"/>
  <c r="B192" i="14"/>
  <c r="B190" i="14"/>
  <c r="B188" i="14"/>
  <c r="B186" i="14"/>
  <c r="B184" i="14"/>
  <c r="B182" i="14"/>
  <c r="B180" i="14"/>
  <c r="B178" i="14"/>
  <c r="B176" i="14"/>
  <c r="B174" i="14"/>
  <c r="B172" i="14"/>
  <c r="B170" i="14"/>
  <c r="B168" i="14"/>
  <c r="B166" i="14"/>
  <c r="B164" i="14"/>
  <c r="B162" i="14"/>
  <c r="B160" i="14"/>
  <c r="B158" i="14"/>
  <c r="B156" i="14"/>
  <c r="B154" i="14"/>
  <c r="B152" i="14"/>
  <c r="B150" i="14"/>
  <c r="B148" i="14"/>
  <c r="B146" i="14"/>
  <c r="B144" i="14"/>
  <c r="B142" i="14"/>
  <c r="B140" i="14"/>
  <c r="B138" i="14"/>
  <c r="B136" i="14"/>
  <c r="B134" i="14"/>
  <c r="B132" i="14"/>
  <c r="B130" i="14"/>
  <c r="B128" i="14"/>
  <c r="B126" i="14"/>
  <c r="B124" i="14"/>
  <c r="B122" i="14"/>
  <c r="B120" i="14"/>
  <c r="B118" i="14"/>
  <c r="B116" i="14"/>
  <c r="B114" i="14"/>
  <c r="B112" i="14"/>
  <c r="B110" i="14"/>
  <c r="B108" i="14"/>
  <c r="B106" i="14"/>
  <c r="B104" i="14"/>
  <c r="B102" i="14"/>
  <c r="B100" i="14"/>
  <c r="B98" i="14"/>
  <c r="B96" i="14"/>
  <c r="B94" i="14"/>
  <c r="B92" i="14"/>
  <c r="B90" i="14"/>
  <c r="B88" i="14"/>
  <c r="B86" i="14"/>
  <c r="B84" i="14"/>
  <c r="B82" i="14"/>
  <c r="B80" i="14"/>
  <c r="B78" i="14"/>
  <c r="B76" i="14"/>
  <c r="B74" i="14"/>
  <c r="B72" i="14"/>
  <c r="B70" i="14"/>
  <c r="B68" i="14"/>
  <c r="B66" i="14"/>
  <c r="B64" i="14"/>
  <c r="B62" i="14"/>
  <c r="B60" i="14"/>
  <c r="B58" i="14"/>
  <c r="B56" i="14"/>
  <c r="B54" i="14"/>
  <c r="B52" i="14"/>
  <c r="B50" i="14"/>
  <c r="B48" i="14"/>
  <c r="B46" i="14"/>
  <c r="B44" i="14"/>
  <c r="B42" i="14"/>
  <c r="B40" i="14"/>
  <c r="B38" i="14"/>
  <c r="B36" i="14"/>
  <c r="B34" i="14"/>
  <c r="X23" i="14"/>
  <c r="D20" i="14"/>
  <c r="H17" i="14" s="1"/>
  <c r="P19" i="14"/>
  <c r="I19" i="14"/>
  <c r="G18" i="14"/>
  <c r="L24" i="8" s="1"/>
  <c r="B18" i="14"/>
  <c r="J24" i="8" s="1"/>
  <c r="B210" i="12"/>
  <c r="B208" i="12"/>
  <c r="B206" i="12"/>
  <c r="B204" i="12"/>
  <c r="B202" i="12"/>
  <c r="B200" i="12"/>
  <c r="B198" i="12"/>
  <c r="B196" i="12"/>
  <c r="B194" i="12"/>
  <c r="B192" i="12"/>
  <c r="B190" i="12"/>
  <c r="B188" i="12"/>
  <c r="B186" i="12"/>
  <c r="B184" i="12"/>
  <c r="B182" i="12"/>
  <c r="B180" i="12"/>
  <c r="B178" i="12"/>
  <c r="B176" i="12"/>
  <c r="B174" i="12"/>
  <c r="B172" i="12"/>
  <c r="B170" i="12"/>
  <c r="B168" i="12"/>
  <c r="B166" i="12"/>
  <c r="B164" i="12"/>
  <c r="B162" i="12"/>
  <c r="B160" i="12"/>
  <c r="B158" i="12"/>
  <c r="B156" i="12"/>
  <c r="B154" i="12"/>
  <c r="B152" i="12"/>
  <c r="B150" i="12"/>
  <c r="B148" i="12"/>
  <c r="B146" i="12"/>
  <c r="B144" i="12"/>
  <c r="B142" i="12"/>
  <c r="B140" i="12"/>
  <c r="B138" i="12"/>
  <c r="B136" i="12"/>
  <c r="B134" i="12"/>
  <c r="B132" i="12"/>
  <c r="B130" i="12"/>
  <c r="B128" i="12"/>
  <c r="B126" i="12"/>
  <c r="B124" i="12"/>
  <c r="B122" i="12"/>
  <c r="B120" i="12"/>
  <c r="B118" i="12"/>
  <c r="B116" i="12"/>
  <c r="B114" i="12"/>
  <c r="B112" i="12"/>
  <c r="B110" i="12"/>
  <c r="B108" i="12"/>
  <c r="B106" i="12"/>
  <c r="B104" i="12"/>
  <c r="B102" i="12"/>
  <c r="B100" i="12"/>
  <c r="B98" i="12"/>
  <c r="B96" i="12"/>
  <c r="B94" i="12"/>
  <c r="B92" i="12"/>
  <c r="B90" i="12"/>
  <c r="B88" i="12"/>
  <c r="B86" i="12"/>
  <c r="B84" i="12"/>
  <c r="B82" i="12"/>
  <c r="B80" i="12"/>
  <c r="B78" i="12"/>
  <c r="B76" i="12"/>
  <c r="B74" i="12"/>
  <c r="B72" i="12"/>
  <c r="B70" i="12"/>
  <c r="B68" i="12"/>
  <c r="B66" i="12"/>
  <c r="B64" i="12"/>
  <c r="B62" i="12"/>
  <c r="B60" i="12"/>
  <c r="B58" i="12"/>
  <c r="B56" i="12"/>
  <c r="B54" i="12"/>
  <c r="B52" i="12"/>
  <c r="B50" i="12"/>
  <c r="B48" i="12"/>
  <c r="B46" i="12"/>
  <c r="B44" i="12"/>
  <c r="B42" i="12"/>
  <c r="B40" i="12"/>
  <c r="B38" i="12"/>
  <c r="B36" i="12"/>
  <c r="B34" i="12"/>
  <c r="X23" i="12"/>
  <c r="D20" i="12"/>
  <c r="I19" i="12" s="1"/>
  <c r="P19" i="12"/>
  <c r="G18" i="12"/>
  <c r="B18" i="12"/>
  <c r="B210" i="11"/>
  <c r="B208" i="11"/>
  <c r="B206" i="11"/>
  <c r="B204" i="11"/>
  <c r="B202" i="11"/>
  <c r="B200" i="11"/>
  <c r="B198" i="11"/>
  <c r="B196" i="11"/>
  <c r="B194" i="11"/>
  <c r="B192" i="11"/>
  <c r="B190" i="11"/>
  <c r="B188" i="11"/>
  <c r="B186" i="11"/>
  <c r="B184" i="11"/>
  <c r="B182" i="11"/>
  <c r="B180" i="11"/>
  <c r="B178" i="11"/>
  <c r="B176" i="11"/>
  <c r="B174" i="11"/>
  <c r="B172" i="11"/>
  <c r="B170" i="11"/>
  <c r="B168" i="11"/>
  <c r="B166" i="11"/>
  <c r="B164" i="11"/>
  <c r="B162" i="11"/>
  <c r="B160" i="11"/>
  <c r="B158" i="11"/>
  <c r="B156" i="11"/>
  <c r="B154" i="11"/>
  <c r="B152" i="11"/>
  <c r="B150" i="11"/>
  <c r="B148" i="11"/>
  <c r="B146" i="11"/>
  <c r="B144" i="11"/>
  <c r="B142" i="11"/>
  <c r="B140" i="11"/>
  <c r="B138" i="11"/>
  <c r="B136" i="11"/>
  <c r="B134" i="11"/>
  <c r="B132" i="11"/>
  <c r="B130" i="11"/>
  <c r="B128" i="11"/>
  <c r="B126" i="11"/>
  <c r="B124" i="11"/>
  <c r="B122" i="11"/>
  <c r="B120" i="11"/>
  <c r="B118" i="11"/>
  <c r="B116" i="11"/>
  <c r="B114" i="11"/>
  <c r="B112" i="11"/>
  <c r="B110" i="11"/>
  <c r="B108" i="11"/>
  <c r="B106" i="11"/>
  <c r="B104" i="11"/>
  <c r="B102" i="11"/>
  <c r="B100" i="11"/>
  <c r="B98" i="11"/>
  <c r="B96" i="11"/>
  <c r="B94" i="11"/>
  <c r="B92" i="11"/>
  <c r="B90" i="11"/>
  <c r="B88" i="11"/>
  <c r="B86" i="11"/>
  <c r="B84" i="11"/>
  <c r="B82" i="11"/>
  <c r="B80" i="11"/>
  <c r="B78" i="11"/>
  <c r="B76" i="11"/>
  <c r="B74" i="11"/>
  <c r="B72" i="11"/>
  <c r="B70" i="11"/>
  <c r="B68" i="11"/>
  <c r="B66" i="11"/>
  <c r="B64" i="11"/>
  <c r="B62" i="11"/>
  <c r="B60" i="11"/>
  <c r="B58" i="11"/>
  <c r="B56" i="11"/>
  <c r="B54" i="11"/>
  <c r="B52" i="11"/>
  <c r="B50" i="11"/>
  <c r="B48" i="11"/>
  <c r="B46" i="11"/>
  <c r="B44" i="11"/>
  <c r="B42" i="11"/>
  <c r="B40" i="11"/>
  <c r="B38" i="11"/>
  <c r="B36" i="11"/>
  <c r="B34" i="11"/>
  <c r="X23" i="11"/>
  <c r="D20" i="11"/>
  <c r="P19" i="11"/>
  <c r="G18" i="11"/>
  <c r="L22" i="8" s="1"/>
  <c r="B18" i="11"/>
  <c r="D20" i="9"/>
  <c r="G18" i="9"/>
  <c r="N26" i="8"/>
  <c r="N25" i="8"/>
  <c r="N24" i="8"/>
  <c r="N23" i="8"/>
  <c r="N22" i="8"/>
  <c r="I10" i="8"/>
  <c r="D10" i="8"/>
  <c r="E9" i="8"/>
  <c r="E8" i="8"/>
  <c r="N7" i="8"/>
  <c r="D7" i="8"/>
  <c r="E6" i="8"/>
  <c r="B26" i="8"/>
  <c r="B25" i="8"/>
  <c r="B24" i="8"/>
  <c r="B23" i="8"/>
  <c r="B22" i="8"/>
  <c r="N21" i="8"/>
  <c r="B21" i="8"/>
  <c r="I19" i="16" l="1"/>
  <c r="N19" i="16"/>
  <c r="I19" i="11"/>
  <c r="I19" i="15"/>
  <c r="N19" i="15"/>
  <c r="I19" i="13"/>
  <c r="H17" i="13"/>
  <c r="L17" i="13" s="1"/>
  <c r="L17" i="14"/>
  <c r="N19" i="14"/>
  <c r="H17" i="12"/>
  <c r="L17" i="12" s="1"/>
  <c r="H17" i="11"/>
  <c r="L17" i="11" s="1"/>
  <c r="B18" i="9"/>
  <c r="D16" i="15"/>
  <c r="I14" i="15"/>
  <c r="D14" i="15"/>
  <c r="C13" i="15"/>
  <c r="C12" i="15"/>
  <c r="F11" i="15"/>
  <c r="C11" i="15"/>
  <c r="D16" i="14"/>
  <c r="I14" i="14"/>
  <c r="D14" i="14"/>
  <c r="C13" i="14"/>
  <c r="C12" i="14"/>
  <c r="F11" i="14"/>
  <c r="C11" i="14"/>
  <c r="D16" i="13"/>
  <c r="I14" i="13"/>
  <c r="D14" i="13"/>
  <c r="C13" i="13"/>
  <c r="C12" i="13"/>
  <c r="F11" i="13"/>
  <c r="C11" i="13"/>
  <c r="L23" i="8"/>
  <c r="D16" i="12"/>
  <c r="I14" i="12"/>
  <c r="D14" i="12"/>
  <c r="C13" i="12"/>
  <c r="C12" i="12"/>
  <c r="F11" i="12"/>
  <c r="C11" i="12"/>
  <c r="J22" i="8"/>
  <c r="D16" i="11"/>
  <c r="I14" i="11"/>
  <c r="D14" i="11"/>
  <c r="C13" i="11"/>
  <c r="C12" i="11"/>
  <c r="F11" i="11"/>
  <c r="C11" i="11"/>
  <c r="P19" i="9"/>
  <c r="X23" i="9"/>
  <c r="L21" i="8"/>
  <c r="D14" i="9"/>
  <c r="D16" i="9"/>
  <c r="F11" i="9"/>
  <c r="I14" i="9"/>
  <c r="C13" i="9"/>
  <c r="C12" i="9"/>
  <c r="C11" i="9"/>
  <c r="B210" i="9"/>
  <c r="B208" i="9"/>
  <c r="B206" i="9"/>
  <c r="B204" i="9"/>
  <c r="B202" i="9"/>
  <c r="B200" i="9"/>
  <c r="B198" i="9"/>
  <c r="B196" i="9"/>
  <c r="B194" i="9"/>
  <c r="B192" i="9"/>
  <c r="B190" i="9"/>
  <c r="B188" i="9"/>
  <c r="B186" i="9"/>
  <c r="B184" i="9"/>
  <c r="B182" i="9"/>
  <c r="B180" i="9"/>
  <c r="B178" i="9"/>
  <c r="B176" i="9"/>
  <c r="B174" i="9"/>
  <c r="B172" i="9"/>
  <c r="B170" i="9"/>
  <c r="B168" i="9"/>
  <c r="B166" i="9"/>
  <c r="B164" i="9"/>
  <c r="B162" i="9"/>
  <c r="B160" i="9"/>
  <c r="B158" i="9"/>
  <c r="B156" i="9"/>
  <c r="B154" i="9"/>
  <c r="B152" i="9"/>
  <c r="B150" i="9"/>
  <c r="B148" i="9"/>
  <c r="B146" i="9"/>
  <c r="B144" i="9"/>
  <c r="B142" i="9"/>
  <c r="B140" i="9"/>
  <c r="B138" i="9"/>
  <c r="B136" i="9"/>
  <c r="B134" i="9"/>
  <c r="B132" i="9"/>
  <c r="B130" i="9"/>
  <c r="B128" i="9"/>
  <c r="B126" i="9"/>
  <c r="B124" i="9"/>
  <c r="B122" i="9"/>
  <c r="B120" i="9"/>
  <c r="B118" i="9"/>
  <c r="B116" i="9"/>
  <c r="B114" i="9"/>
  <c r="B112" i="9"/>
  <c r="B110" i="9"/>
  <c r="B108" i="9"/>
  <c r="B106" i="9"/>
  <c r="B104" i="9"/>
  <c r="B102" i="9"/>
  <c r="B100" i="9"/>
  <c r="B98" i="9"/>
  <c r="B96" i="9"/>
  <c r="B94" i="9"/>
  <c r="B92" i="9"/>
  <c r="B90" i="9"/>
  <c r="B88" i="9"/>
  <c r="B86" i="9"/>
  <c r="B84" i="9"/>
  <c r="B82" i="9"/>
  <c r="B80" i="9"/>
  <c r="B78" i="9"/>
  <c r="B76" i="9"/>
  <c r="B74" i="9"/>
  <c r="B72" i="9"/>
  <c r="B70" i="9"/>
  <c r="B68" i="9"/>
  <c r="B66" i="9"/>
  <c r="B64" i="9"/>
  <c r="B62" i="9"/>
  <c r="B60" i="9"/>
  <c r="B58" i="9"/>
  <c r="B56" i="9"/>
  <c r="B54" i="9"/>
  <c r="B52" i="9"/>
  <c r="B50" i="9"/>
  <c r="B48" i="9"/>
  <c r="B46" i="9"/>
  <c r="B44" i="9"/>
  <c r="B42" i="9"/>
  <c r="B40" i="9"/>
  <c r="B38" i="9"/>
  <c r="B36" i="9"/>
  <c r="B34" i="9"/>
  <c r="B32" i="9"/>
  <c r="N19" i="13" l="1"/>
  <c r="N19" i="12"/>
  <c r="N19" i="11"/>
  <c r="D13" i="8"/>
  <c r="J23" i="8"/>
  <c r="H17" i="9"/>
  <c r="L17" i="9" s="1"/>
  <c r="J21" i="8"/>
  <c r="B13" i="8" l="1"/>
  <c r="I19" i="9"/>
  <c r="N1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A4" authorId="0" shapeId="0" xr:uid="{E0FBF2D9-3DE4-4E88-8392-D8B3E2EBD72E}">
      <text>
        <r>
          <rPr>
            <b/>
            <sz val="12"/>
            <color indexed="81"/>
            <rFont val="UD Digi Kyokasho N-R"/>
            <family val="1"/>
            <charset val="128"/>
          </rPr>
          <t>※申込書が複数枚ある際にご提出ください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FE0CF26B-B3F6-448E-831E-907553F2F439}">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5EE804D8-AD90-4AB1-8B2C-6D316E798C03}">
      <text>
        <r>
          <rPr>
            <b/>
            <sz val="9"/>
            <color indexed="10"/>
            <rFont val="UD Digi Kyokasho N-R"/>
            <family val="1"/>
            <charset val="128"/>
          </rPr>
          <t>※都道府県と市町村の間に
空白を入れないで下さい</t>
        </r>
      </text>
    </comment>
    <comment ref="I10" authorId="0" shapeId="0" xr:uid="{5865C431-BB8A-4C41-A937-2C99F6E42DAE}">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F11" authorId="0" shapeId="0" xr:uid="{FD1E4A4A-E605-44AA-921A-DF57D72F2705}">
      <text>
        <r>
          <rPr>
            <b/>
            <sz val="9"/>
            <color indexed="81"/>
            <rFont val="UD Digi Kyokasho N-R"/>
            <family val="1"/>
            <charset val="128"/>
          </rPr>
          <t>この情報で、教材が届くか再度ご確認ください。
自治体名や事業所名が漏れていませんか？</t>
        </r>
        <r>
          <rPr>
            <sz val="9"/>
            <color indexed="81"/>
            <rFont val="MS P ゴシック"/>
            <family val="3"/>
            <charset val="128"/>
          </rPr>
          <t xml:space="preserve">
</t>
        </r>
      </text>
    </comment>
    <comment ref="M14" authorId="0" shapeId="0" xr:uid="{D12CDB01-E315-403C-87C4-3ECB06B7578E}">
      <text>
        <r>
          <rPr>
            <b/>
            <sz val="12"/>
            <color indexed="10"/>
            <rFont val="UD デジタル 教科書体 N"/>
            <family val="1"/>
            <charset val="128"/>
          </rPr>
          <t>※ 請求書を複数枚に分ける必要がある場合は、
　 別シートにてそれそれお申込みをお願いします。</t>
        </r>
        <r>
          <rPr>
            <b/>
            <sz val="12"/>
            <color indexed="81"/>
            <rFont val="UD デジタル 教科書体 N"/>
            <family val="1"/>
            <charset val="128"/>
          </rPr>
          <t xml:space="preserve"> </t>
        </r>
      </text>
    </comment>
    <comment ref="B15" authorId="0" shapeId="0" xr:uid="{6BFF508D-FFD8-4D14-B413-0B8F1295A8A9}">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C9FC3D2B-0CD7-4F6D-951C-2E47B6BC8FC6}">
      <text>
        <r>
          <rPr>
            <sz val="9"/>
            <color indexed="81"/>
            <rFont val="UD Digi Kyokasho N-R"/>
            <family val="1"/>
            <charset val="128"/>
          </rPr>
          <t xml:space="preserve">・通常、請求書には、研修セット×数量、送料を分けて1枚に記載します。
</t>
        </r>
        <r>
          <rPr>
            <b/>
            <sz val="9"/>
            <color indexed="10"/>
            <rFont val="UD Digi Kyokasho N-R"/>
            <family val="1"/>
            <charset val="128"/>
          </rPr>
          <t>日付は品物の発送日が記載されます</t>
        </r>
        <r>
          <rPr>
            <b/>
            <sz val="9"/>
            <color indexed="81"/>
            <rFont val="UD Digi Kyokasho N-R"/>
            <family val="1"/>
            <charset val="128"/>
          </rPr>
          <t>。</t>
        </r>
        <r>
          <rPr>
            <sz val="9"/>
            <color indexed="81"/>
            <rFont val="UD Digi Kyokasho N-R"/>
            <family val="1"/>
            <charset val="128"/>
          </rPr>
          <t xml:space="preserve">
※やむを得ない事情により上記以外の記載方法を希望される場合は、ご希望の内容を明記してください。
・請求書には見積書、納品書を同封します。</t>
        </r>
      </text>
    </comment>
    <comment ref="L20" authorId="0" shapeId="0" xr:uid="{F26CC4C3-626A-48C8-B3BE-52CF9EB1D5B4}">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CED10BE1-AFEC-438E-9823-FE9D2B3D40A0}">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85DC4208-24F1-41EA-9595-A07989467C72}">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 xml:space="preserve">修了保留者
</t>
        </r>
        <r>
          <rPr>
            <b/>
            <sz val="9"/>
            <color indexed="81"/>
            <rFont val="UD Digi Kyokasho N-R"/>
            <family val="1"/>
            <charset val="128"/>
          </rPr>
          <t xml:space="preserve">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sz val="9"/>
            <color indexed="81"/>
            <rFont val="MS P ゴシック"/>
            <family val="3"/>
            <charset val="128"/>
          </rPr>
          <t xml:space="preserve">
</t>
        </r>
      </text>
    </comment>
    <comment ref="N30" authorId="0" shapeId="0" xr:uid="{AF6607F2-E1FC-449E-B282-00857CC19526}">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r>
          <rPr>
            <b/>
            <sz val="9"/>
            <color indexed="81"/>
            <rFont val="MS P ゴシック"/>
            <family val="3"/>
            <charset val="128"/>
          </rPr>
          <t>。</t>
        </r>
      </text>
    </comment>
    <comment ref="I33" authorId="0" shapeId="0" xr:uid="{54AD577D-9F5D-4C65-8582-21A908FFBE2A}">
      <text>
        <r>
          <rPr>
            <b/>
            <sz val="9"/>
            <color indexed="81"/>
            <rFont val="UD Digi Kyokasho N-R"/>
            <family val="1"/>
            <charset val="128"/>
          </rPr>
          <t>メイトIDは、必ず正確にご記載ください。
「-」・「数字」は半角で入力してください
メイトIDは、</t>
        </r>
        <r>
          <rPr>
            <b/>
            <sz val="9"/>
            <color indexed="10"/>
            <rFont val="UD Digi Kyokasho N-R"/>
            <family val="1"/>
            <charset val="128"/>
          </rPr>
          <t>●●-△△-■■■■</t>
        </r>
        <r>
          <rPr>
            <b/>
            <sz val="9"/>
            <color indexed="81"/>
            <rFont val="UD Digi Kyokasho N-R"/>
            <family val="1"/>
            <charset val="128"/>
          </rPr>
          <t xml:space="preserve">　2桁 - 4桁 で入力ください
※入力専用Webの「キャラバン・メイト一覧」と同内容であるかをご確認ください。
https://www.caravanmate-net.com/list_meito.php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6CA2BCE4-EEB0-4553-9B13-854040547DFB}">
      <text>
        <r>
          <rPr>
            <b/>
            <sz val="11"/>
            <color indexed="10"/>
            <rFont val="UD Digi Kyokasho N-R"/>
            <family val="1"/>
            <charset val="128"/>
          </rPr>
          <t>●実施主体者（自治体等事務局）とは下記を指します。；
　</t>
        </r>
        <r>
          <rPr>
            <b/>
            <sz val="11"/>
            <color indexed="81"/>
            <rFont val="UD Digi Kyokasho N-R"/>
            <family val="1"/>
            <charset val="128"/>
          </rPr>
          <t>下記以外からのお申し込みはお受けできませんのでご了承ください。</t>
        </r>
        <r>
          <rPr>
            <b/>
            <sz val="11"/>
            <color indexed="10"/>
            <rFont val="UD Digi Kyokasho N-R"/>
            <family val="1"/>
            <charset val="128"/>
          </rPr>
          <t xml:space="preserve">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0F9E3EF8-6ECF-4DD3-BC30-87AB66CE1F07}">
      <text>
        <r>
          <rPr>
            <b/>
            <sz val="9"/>
            <color indexed="10"/>
            <rFont val="UD Digi Kyokasho N-R"/>
            <family val="1"/>
            <charset val="128"/>
          </rPr>
          <t>※都道府県と市町村の間に
空白を入れないで下さい</t>
        </r>
      </text>
    </comment>
    <comment ref="I10" authorId="0" shapeId="0" xr:uid="{240584ED-4354-4007-B8BC-232F57645568}">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F11" authorId="0" shapeId="0" xr:uid="{3E998A8A-7EC6-4FD2-AD75-AEF31978EB09}">
      <text>
        <r>
          <rPr>
            <b/>
            <sz val="9"/>
            <color indexed="81"/>
            <rFont val="UD Digi Kyokasho N-R"/>
            <family val="1"/>
            <charset val="128"/>
          </rPr>
          <t>この情報で、教材が届くか再度ご確認ください。
自治体名や事業所名が漏れていませんか？</t>
        </r>
        <r>
          <rPr>
            <sz val="9"/>
            <color indexed="81"/>
            <rFont val="MS P ゴシック"/>
            <family val="3"/>
            <charset val="128"/>
          </rPr>
          <t xml:space="preserve">
</t>
        </r>
      </text>
    </comment>
    <comment ref="B15" authorId="0" shapeId="0" xr:uid="{D37C0D8F-8131-44EE-A727-39324064A409}">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9DBFABD4-2EA1-4602-9B83-08B3DCBB968B}">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5F8227BE-7978-4D0B-ABFC-97C16C18AF10}">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3F910502-D39F-460F-8281-97FA1970B089}">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146CB7AA-8AC2-45FD-A3B5-04F7F3AE48C2}">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52C4D28F-EE30-4CC1-8201-5BE8F5F361DD}">
      <text>
        <r>
          <rPr>
            <b/>
            <sz val="9"/>
            <color indexed="10"/>
            <rFont val="UD Digi Kyokasho N-R"/>
            <family val="1"/>
            <charset val="128"/>
          </rPr>
          <t>同一アカウント（同一端末）</t>
        </r>
        <r>
          <rPr>
            <b/>
            <sz val="9"/>
            <color indexed="81"/>
            <rFont val="UD Digi Kyokasho N-R"/>
            <family val="1"/>
            <charset val="128"/>
          </rPr>
          <t>を使用し、複数人で一緒に受講した場合は、視聴したアカウントの氏名（代表者名）を入力してください。
※本人の（氏名の）アカウントで受講した場合、入力は不要です。</t>
        </r>
      </text>
    </comment>
    <comment ref="I33" authorId="0" shapeId="0" xr:uid="{5A64F70D-32DA-4DBB-A002-39E5443C8758}">
      <text>
        <r>
          <rPr>
            <b/>
            <sz val="9"/>
            <color indexed="81"/>
            <rFont val="UD Digi Kyokasho N-R"/>
            <family val="1"/>
            <charset val="128"/>
          </rPr>
          <t>メイトIDは、必ず正確にご記載ください。
「-」・「数字」は半角で入力してください
メイトIDは、●●-△△-■■■■　2桁 - 4桁 で入力ください
※入力専用Webの「キャラバン・メイト一覧」と同内容であるかをご確認ください。
https://www.caravanmate-net.com/list_meito.php</t>
        </r>
        <r>
          <rPr>
            <b/>
            <sz val="9"/>
            <color indexed="10"/>
            <rFont val="UD Digi Kyokasho N-R"/>
            <family val="1"/>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E022580A-3FD6-42B8-826E-3FD37B91EFE3}">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A3D037CA-757B-420E-BD31-4EC080BA4DA8}">
      <text>
        <r>
          <rPr>
            <b/>
            <sz val="9"/>
            <color indexed="10"/>
            <rFont val="UD Digi Kyokasho N-R"/>
            <family val="1"/>
            <charset val="128"/>
          </rPr>
          <t>※都道府県と市町村の間に
空白を入れないで下さい</t>
        </r>
      </text>
    </comment>
    <comment ref="I10" authorId="0" shapeId="0" xr:uid="{D50BCD58-8CE7-443F-8193-434D7FE8E026}">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F11" authorId="0" shapeId="0" xr:uid="{79EA3C77-149F-484D-9123-F1F318FEC2A2}">
      <text>
        <r>
          <rPr>
            <sz val="9"/>
            <color indexed="81"/>
            <rFont val="UD Digi Kyokasho N-R"/>
            <family val="1"/>
            <charset val="128"/>
          </rPr>
          <t>この情報で、教材が届くか再度ご確認ください。
自治体名や事業所名が漏れていませんか？</t>
        </r>
        <r>
          <rPr>
            <sz val="9"/>
            <color indexed="81"/>
            <rFont val="MS P ゴシック"/>
            <family val="3"/>
            <charset val="128"/>
          </rPr>
          <t xml:space="preserve">
</t>
        </r>
      </text>
    </comment>
    <comment ref="B15" authorId="0" shapeId="0" xr:uid="{0D339E93-DC07-4163-9593-D09705AA8C20}">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30A858AF-2F0F-496C-8789-2F52DE6A2412}">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A9BBD1E4-7113-438F-B7DF-9E3E2641B379}">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34B9F64A-AC44-4653-A4AB-98C5778B82ED}">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2256EF23-6039-4A1C-8806-2DA57BDD3EB8}">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371D2D6A-2C8A-4BD0-BC89-65FD20DDE87C}">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text>
    </comment>
    <comment ref="I33" authorId="0" shapeId="0" xr:uid="{F088A8CB-EF2F-4EF1-9F9E-B1B5276859A0}">
      <text>
        <r>
          <rPr>
            <b/>
            <sz val="9"/>
            <color indexed="81"/>
            <rFont val="UD Digi Kyokasho N-R"/>
            <family val="1"/>
            <charset val="128"/>
          </rPr>
          <t xml:space="preserve">メイトIDは、必ず正確にご記載ください。
「-」・「数字」は半角で入力してください
メイトIDは、●●-△△-■■■■　2桁 - 4桁 で入力ください
※入力専用Webの「キャラバン・メイト一覧」と同内容であるかをご確認ください。
https://www.caravanmate-net.com/list_meito.php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8A7C4975-310E-4B09-B0D3-CDABD37BC27B}">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801376D4-3856-4C75-8B88-CCAE23B10506}">
      <text>
        <r>
          <rPr>
            <b/>
            <sz val="9"/>
            <color indexed="10"/>
            <rFont val="UD Digi Kyokasho N-R"/>
            <family val="1"/>
            <charset val="128"/>
          </rPr>
          <t>※都道府県と市町村の間に
空白を入れないで下さい</t>
        </r>
      </text>
    </comment>
    <comment ref="I10" authorId="0" shapeId="0" xr:uid="{24486A11-8892-4A51-B680-421DF254D8E3}">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B15" authorId="0" shapeId="0" xr:uid="{9461272C-6064-45FA-B0DE-FE1D2F43C81B}">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1B192BD7-5971-46B3-8996-00B59106811C}">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25CC93CD-0EA7-4982-8FCC-D409F92A62D9}">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89B9301C-AF0D-4F52-B110-87BB13435744}">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51144025-11CA-4382-AF05-57057446827A}">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CA2B6DC4-1451-4DC2-B952-BC78878A147B}">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text>
    </comment>
    <comment ref="I33" authorId="0" shapeId="0" xr:uid="{1C0DF6B3-22FB-4844-AC43-38FD9B7EA731}">
      <text>
        <r>
          <rPr>
            <b/>
            <sz val="9"/>
            <color indexed="81"/>
            <rFont val="UD Digi Kyokasho N-R"/>
            <family val="1"/>
            <charset val="128"/>
          </rPr>
          <t xml:space="preserve">メイトIDは、必ず正確にご記載ください。
「-」・「数字」は半角で入力してください
メイトIDは、●●-△△-■■■■　2桁 - 4桁 で入力ください
※入力専用Webの「キャラバン・メイト一覧」と同内容であるかをご確認ください。
https://www.caravanmate-net.com/list_meito.php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4BEC1741-9789-4267-AFAE-50C3849B458D}">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A97180AD-E680-4809-A0BF-E9E2ECEBBA05}">
      <text>
        <r>
          <rPr>
            <b/>
            <sz val="9"/>
            <color indexed="10"/>
            <rFont val="UD Digi Kyokasho N-R"/>
            <family val="1"/>
            <charset val="128"/>
          </rPr>
          <t>※都道府県と市町村の間に
空白を入れないで下さい</t>
        </r>
      </text>
    </comment>
    <comment ref="I10" authorId="0" shapeId="0" xr:uid="{7D98CC3C-AC2C-4EF7-8B2C-EA01C0CE2CE3}">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B15" authorId="0" shapeId="0" xr:uid="{3A02292F-50F2-4873-AFCB-424DDBCD4D8A}">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E9F7E109-D6C6-48EB-9C80-B8D0BD6B9854}">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D1AD5F4D-DF4B-4796-B3BE-8D36B564B267}">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940E5BB9-6799-4BCD-A944-6DAFE7512749}">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21EDC593-66D1-437F-BE86-9A1425DADC61}">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D06F53DB-6F2D-430F-9341-959B45CE825D}">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text>
    </comment>
    <comment ref="I33" authorId="0" shapeId="0" xr:uid="{4D741F13-551A-45D4-97D1-76EED2F6A2DD}">
      <text>
        <r>
          <rPr>
            <b/>
            <sz val="9"/>
            <color indexed="81"/>
            <rFont val="UD Digi Kyokasho N-R"/>
            <family val="1"/>
            <charset val="128"/>
          </rPr>
          <t xml:space="preserve">メイトIDは、必ず正確にご記載ください。
「-」・「数字」は半角で入力してください
メイトIDは、●●-△△-■■■■　2桁 - 4桁 で入力ください
※入力専用Webの「キャラバン・メイト一覧」と同内容であるかをご確認ください。
https://www.caravanmate-net.com/list_meito.php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286253F7-7100-4153-AA54-7E5CDAD20A7F}">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4F34F03C-2C9D-4427-AEC5-894096F06D96}">
      <text>
        <r>
          <rPr>
            <b/>
            <sz val="9"/>
            <color indexed="10"/>
            <rFont val="UD Digi Kyokasho N-R"/>
            <family val="1"/>
            <charset val="128"/>
          </rPr>
          <t>※都道府県と市町村の間に
空白を入れないで下さい</t>
        </r>
      </text>
    </comment>
    <comment ref="I10" authorId="0" shapeId="0" xr:uid="{DF624974-C9DD-4390-BC37-B0E8317A783C}">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B15" authorId="0" shapeId="0" xr:uid="{03A6285A-E885-4892-B7AC-61EE16052198}">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366AC289-B40D-4D30-B25F-69A6AD59CF40}">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530C4D52-1346-4EAE-989F-5643C426258B}">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E6A5188E-B984-4A69-9333-4657EB8B03A0}">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7718B301-80A2-4A58-9932-3B111E0D3393}">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B1822A1B-1C5F-43AF-8636-CA85013F474C}">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text>
    </comment>
    <comment ref="I33" authorId="0" shapeId="0" xr:uid="{C331B403-30BB-4370-8986-1CC806D9E765}">
      <text>
        <r>
          <rPr>
            <b/>
            <sz val="9"/>
            <color indexed="81"/>
            <rFont val="UD Digi Kyokasho N-R"/>
            <family val="1"/>
            <charset val="128"/>
          </rPr>
          <t xml:space="preserve">メイトIDは、必ず正確にご記載ください。
「-」・「数字」は半角で入力してください
メイトIDは、●●-△△-■■■■　2桁 - 4桁 で入力ください
※入力専用Webの「キャラバン・メイト一覧」と同内容であるかをご確認ください。
https://www.caravanmate-net.com/list_meito.php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takamatsu</author>
  </authors>
  <commentList>
    <comment ref="E6" authorId="0" shapeId="0" xr:uid="{2A1D15D1-A4F1-42A9-870B-5BD647E7E19D}">
      <text>
        <r>
          <rPr>
            <b/>
            <sz val="11"/>
            <color indexed="10"/>
            <rFont val="UD Digi Kyokasho N-R"/>
            <family val="1"/>
            <charset val="128"/>
          </rPr>
          <t>●実施主体者（自治体等事務局）とは下記を指します。；
　下記以外からのお申し込みはお受けできませんのでご了承ください。
・市区町村の認知症サポーターキャラバン事務局（役所の担当課等）
・都道府県の認知症サポーターキャラバン事務局（役所の担当課等）
・企業・職域団体（事務局機能をもつ団体）の認知症サポーターキャラバン事務局（担当部署）</t>
        </r>
      </text>
    </comment>
    <comment ref="M6" authorId="0" shapeId="0" xr:uid="{667843DE-2B6D-43FD-8C02-53879C8B427B}">
      <text>
        <r>
          <rPr>
            <b/>
            <sz val="9"/>
            <color indexed="10"/>
            <rFont val="UD Digi Kyokasho N-R"/>
            <family val="1"/>
            <charset val="128"/>
          </rPr>
          <t>※都道府県と市町村の間に
空白を入れないで下さい</t>
        </r>
      </text>
    </comment>
    <comment ref="I10" authorId="0" shapeId="0" xr:uid="{573A3150-1FBE-4F54-9769-4617FE32A070}">
      <text>
        <r>
          <rPr>
            <sz val="9"/>
            <color indexed="81"/>
            <rFont val="UD Digi Kyokasho N-R"/>
            <family val="1"/>
            <charset val="128"/>
          </rPr>
          <t xml:space="preserve">半角英数字で入力。
（@が半角かどうか確認ください）
表記に誤りがあると、当会からのご連絡メールが届かないため留意してください。
</t>
        </r>
        <r>
          <rPr>
            <sz val="9"/>
            <color indexed="81"/>
            <rFont val="MS P ゴシック"/>
            <family val="3"/>
            <charset val="128"/>
          </rPr>
          <t xml:space="preserve">
</t>
        </r>
      </text>
    </comment>
    <comment ref="B15" authorId="0" shapeId="0" xr:uid="{3B1E559D-B686-4950-9E28-A6D9861A4C47}">
      <text>
        <r>
          <rPr>
            <sz val="9"/>
            <color indexed="81"/>
            <rFont val="UD Digi Kyokasho N-R"/>
            <family val="1"/>
            <charset val="128"/>
          </rPr>
          <t>・請求先をキャラバン・メイト個人とすることはご遠慮ください。
（キャラバン・メイト個人が費用を負担する場合は、自治体ごとにとりまとめて代表者の方が入金を行ってください）</t>
        </r>
      </text>
    </comment>
    <comment ref="H16" authorId="0" shapeId="0" xr:uid="{F9BA6F4B-C97C-4D6A-BF7D-ED1D6536707A}">
      <text>
        <r>
          <rPr>
            <sz val="9"/>
            <color indexed="81"/>
            <rFont val="UD Digi Kyokasho N-R"/>
            <family val="1"/>
            <charset val="128"/>
          </rPr>
          <t>・通常、請求書には、研修セット×数量、送料を分けて1枚に記載します。
日付は品物の発送日が記載されます。
※やむを得ない事情により上記以外の記載方法を希望される場合は、ご希望の内容を明記してください。
・請求書には見積書、納品書を同封します。</t>
        </r>
      </text>
    </comment>
    <comment ref="L20" authorId="0" shapeId="0" xr:uid="{7CC68CD9-FFFE-4DF1-AFAE-9EA171391BA4}">
      <text>
        <r>
          <rPr>
            <b/>
            <sz val="9"/>
            <color indexed="81"/>
            <rFont val="UD Digi Kyokasho N-R"/>
            <family val="1"/>
            <charset val="128"/>
          </rPr>
          <t>・受講申込（振替受講含まず）がある場合申込が可能です（上限1部）
・受講申込がなく、事務局参考用研修ｾｯﾄがお入り用の場合は、
　1,320円必要になります。</t>
        </r>
      </text>
    </comment>
    <comment ref="G21" authorId="0" shapeId="0" xr:uid="{F20D0F68-8CCE-468B-BE82-CE8D9752E22C}">
      <text>
        <r>
          <rPr>
            <b/>
            <sz val="9"/>
            <color indexed="81"/>
            <rFont val="UD Digi Kyokasho N-R"/>
            <family val="1"/>
            <charset val="128"/>
          </rPr>
          <t xml:space="preserve">・事務局担当者の方の聴講は1名（1アカウント）のみ可能です（受講申込者がある場合は無料でお受けします）。
・受講申込者のない事務局で聴講を希望される場合は550円（税込）プラス送料を承ります。
</t>
        </r>
      </text>
    </comment>
    <comment ref="L30" authorId="0" shapeId="0" xr:uid="{611EA50C-128D-4C45-B4D3-23C9ACE00EBE}">
      <text>
        <r>
          <rPr>
            <b/>
            <sz val="9"/>
            <color indexed="81"/>
            <rFont val="UD Digi Kyokasho N-R"/>
            <family val="1"/>
            <charset val="128"/>
          </rPr>
          <t>新規受講：新規申込者
振替受講：第1回PLUS研修時、</t>
        </r>
        <r>
          <rPr>
            <b/>
            <sz val="9"/>
            <color indexed="10"/>
            <rFont val="UD Digi Kyokasho N-R"/>
            <family val="1"/>
            <charset val="128"/>
          </rPr>
          <t>未受講者</t>
        </r>
        <r>
          <rPr>
            <b/>
            <sz val="9"/>
            <color indexed="81"/>
            <rFont val="UD Digi Kyokasho N-R"/>
            <family val="1"/>
            <charset val="128"/>
          </rPr>
          <t>及び
　　　　　受講時間不足または分割受講のため、</t>
        </r>
        <r>
          <rPr>
            <b/>
            <sz val="9"/>
            <color indexed="10"/>
            <rFont val="UD Digi Kyokasho N-R"/>
            <family val="1"/>
            <charset val="128"/>
          </rPr>
          <t>修了保留者</t>
        </r>
        <r>
          <rPr>
            <b/>
            <sz val="9"/>
            <color indexed="81"/>
            <rFont val="UD Digi Kyokasho N-R"/>
            <family val="1"/>
            <charset val="128"/>
          </rPr>
          <t xml:space="preserve">
再 受 講：第1回PLUS研修修了者でもう一度受講を希望するもの
振替受講者は研修費は不要です。
再受講者も今回に限り研修費は不要です。
新規受講者及び振替受講者には、
</t>
        </r>
        <r>
          <rPr>
            <b/>
            <sz val="9"/>
            <color indexed="10"/>
            <rFont val="UD Digi Kyokasho N-R"/>
            <family val="1"/>
            <charset val="128"/>
          </rPr>
          <t>当日オンライン研修受講者と同じ状況で、研修プログラムを続けて1回で視聴した場合のみ修了証を発行いたします。（倍速視聴は不可）</t>
        </r>
        <r>
          <rPr>
            <b/>
            <sz val="9"/>
            <color indexed="81"/>
            <rFont val="MS P ゴシック"/>
            <family val="3"/>
            <charset val="128"/>
          </rPr>
          <t xml:space="preserve">
</t>
        </r>
      </text>
    </comment>
    <comment ref="N30" authorId="0" shapeId="0" xr:uid="{46935B06-3FAB-432B-B6E4-D87A8EFB8E61}">
      <text>
        <r>
          <rPr>
            <b/>
            <sz val="9"/>
            <color indexed="81"/>
            <rFont val="UD Digi Kyokasho N-R"/>
            <family val="1"/>
            <charset val="128"/>
          </rPr>
          <t>同一アカウント（同一端末）を使用し、複数人で一緒に受講した場合は、視聴したアカウントの氏名（代表者名）を入力してください。
※本人の（氏名の）アカウントで受講した場合、入力は不要です。</t>
        </r>
      </text>
    </comment>
    <comment ref="I33" authorId="0" shapeId="0" xr:uid="{77690702-A545-4C5E-95D3-1C6B7B194DFD}">
      <text>
        <r>
          <rPr>
            <b/>
            <sz val="9"/>
            <color indexed="81"/>
            <rFont val="UD Digi Kyokasho N-R"/>
            <family val="1"/>
            <charset val="128"/>
          </rPr>
          <t xml:space="preserve">メイトIDは、必ず正確にご記載ください。
「-」・「数字」は半角で入力してください
メイトIDは、●●-△△-■■■■　2桁 - 4桁 で入力ください
※入力専用Webの「キャラバン・メイト一覧」と同内容であるかをご確認ください。
</t>
        </r>
        <r>
          <rPr>
            <b/>
            <sz val="9"/>
            <color indexed="10"/>
            <rFont val="UD Digi Kyokasho N-R"/>
            <family val="1"/>
            <charset val="128"/>
          </rPr>
          <t>https://www.caravanmate-net.com/list_meito.php</t>
        </r>
        <r>
          <rPr>
            <b/>
            <sz val="9"/>
            <color indexed="81"/>
            <rFont val="UD Digi Kyokasho N-R"/>
            <family val="1"/>
            <charset val="128"/>
          </rPr>
          <t xml:space="preserve">
</t>
        </r>
      </text>
    </comment>
  </commentList>
</comments>
</file>

<file path=xl/sharedStrings.xml><?xml version="1.0" encoding="utf-8"?>
<sst xmlns="http://schemas.openxmlformats.org/spreadsheetml/2006/main" count="3132" uniqueCount="184">
  <si>
    <t>部署名</t>
  </si>
  <si>
    <t>住所</t>
  </si>
  <si>
    <t>〒　</t>
    <phoneticPr fontId="5"/>
  </si>
  <si>
    <t>電話</t>
  </si>
  <si>
    <t>ふりがな</t>
  </si>
  <si>
    <t>〒</t>
    <phoneticPr fontId="1"/>
  </si>
  <si>
    <t>(様式 プ1)</t>
    <rPh sb="1" eb="3">
      <t>ヨウシキ</t>
    </rPh>
    <phoneticPr fontId="2"/>
  </si>
  <si>
    <t xml:space="preserve">事務局情報
</t>
    <rPh sb="0" eb="5">
      <t>ジムキョクジョウホウ</t>
    </rPh>
    <phoneticPr fontId="2"/>
  </si>
  <si>
    <t>メイトID</t>
    <phoneticPr fontId="1"/>
  </si>
  <si>
    <t>例）　○○県●●市</t>
    <rPh sb="0" eb="1">
      <t>レイ</t>
    </rPh>
    <rPh sb="5" eb="6">
      <t>ケン</t>
    </rPh>
    <rPh sb="8" eb="9">
      <t>シ</t>
    </rPh>
    <phoneticPr fontId="1"/>
  </si>
  <si>
    <t>受講者情報</t>
    <rPh sb="0" eb="5">
      <t>ジュコウシャジョウホウ</t>
    </rPh>
    <phoneticPr fontId="2"/>
  </si>
  <si>
    <t>受講者数</t>
    <rPh sb="0" eb="4">
      <t>ジュコウシャスウ</t>
    </rPh>
    <phoneticPr fontId="1"/>
  </si>
  <si>
    <t>名</t>
    <rPh sb="0" eb="1">
      <t>メイ</t>
    </rPh>
    <phoneticPr fontId="1"/>
  </si>
  <si>
    <t>例</t>
    <rPh sb="0" eb="1">
      <t>レイ</t>
    </rPh>
    <phoneticPr fontId="1"/>
  </si>
  <si>
    <t>市ヶ谷　町子</t>
    <rPh sb="0" eb="3">
      <t>イチガヤ</t>
    </rPh>
    <rPh sb="4" eb="6">
      <t>マチコ</t>
    </rPh>
    <phoneticPr fontId="1"/>
  </si>
  <si>
    <t>いちがや　まちこ</t>
    <phoneticPr fontId="1"/>
  </si>
  <si>
    <t>セット</t>
    <phoneticPr fontId="1"/>
  </si>
  <si>
    <t>東京-30-2715</t>
    <rPh sb="0" eb="2">
      <t>トウキョウ</t>
    </rPh>
    <phoneticPr fontId="1"/>
  </si>
  <si>
    <t>申込書提出日：</t>
    <rPh sb="0" eb="3">
      <t>モウシコミショ</t>
    </rPh>
    <phoneticPr fontId="1"/>
  </si>
  <si>
    <t>報告書提出日：</t>
    <rPh sb="0" eb="3">
      <t>ホウコクショ</t>
    </rPh>
    <phoneticPr fontId="1"/>
  </si>
  <si>
    <t>担当者名</t>
    <rPh sb="0" eb="4">
      <t>タントウシャメイ</t>
    </rPh>
    <phoneticPr fontId="1"/>
  </si>
  <si>
    <t>mail</t>
    <phoneticPr fontId="1"/>
  </si>
  <si>
    <t>担当者　　　　　　　　　　　</t>
    <rPh sb="2" eb="3">
      <t>シャ</t>
    </rPh>
    <phoneticPr fontId="5"/>
  </si>
  <si>
    <t>TEL</t>
    <phoneticPr fontId="1"/>
  </si>
  <si>
    <t>受講者用</t>
    <rPh sb="0" eb="4">
      <t>ジュコウシャヨウ</t>
    </rPh>
    <phoneticPr fontId="1"/>
  </si>
  <si>
    <t>実施主体者名</t>
    <rPh sb="0" eb="5">
      <t>ジッシシュタイシャ</t>
    </rPh>
    <rPh sb="5" eb="6">
      <t>メイ</t>
    </rPh>
    <phoneticPr fontId="2"/>
  </si>
  <si>
    <t>氏名</t>
  </si>
  <si>
    <t>備考</t>
    <rPh sb="0" eb="2">
      <t>ビコウ</t>
    </rPh>
    <phoneticPr fontId="2"/>
  </si>
  <si>
    <t>ﾌﾟﾙﾀﾞｳﾝ選択</t>
    <phoneticPr fontId="1"/>
  </si>
  <si>
    <r>
      <t xml:space="preserve">事務局参考用
</t>
    </r>
    <r>
      <rPr>
        <sz val="10"/>
        <rFont val="UD Digi Kyokasho N-R"/>
        <family val="1"/>
        <charset val="128"/>
      </rPr>
      <t>（1セットのみ）</t>
    </r>
    <rPh sb="0" eb="6">
      <t>ジムキョクサンコウヨウ</t>
    </rPh>
    <phoneticPr fontId="1"/>
  </si>
  <si>
    <t>品名</t>
  </si>
  <si>
    <t>価格</t>
  </si>
  <si>
    <t>送料</t>
  </si>
  <si>
    <t>単位</t>
  </si>
  <si>
    <t>認知症サポーターPLUS教材</t>
  </si>
  <si>
    <t>送料下記参照</t>
  </si>
  <si>
    <t>認知症サポーターPLUS講師用テキスト</t>
  </si>
  <si>
    <t>認知症サポーターPLUSバッジ</t>
  </si>
  <si>
    <t>※すべてのグッズは1部（個）よりお申込みいただくことが可能です。</t>
  </si>
  <si>
    <t>◆冊子の送料について</t>
  </si>
  <si>
    <t>送料種類</t>
  </si>
  <si>
    <t>数量</t>
  </si>
  <si>
    <t>金額（税込）</t>
  </si>
  <si>
    <t>サポーターPLUS教材</t>
  </si>
  <si>
    <t>サポーターPLUS講師用テキスト</t>
  </si>
  <si>
    <t>1部</t>
  </si>
  <si>
    <t>121円</t>
  </si>
  <si>
    <t>330円</t>
  </si>
  <si>
    <t>1個</t>
  </si>
  <si>
    <t>154円</t>
  </si>
  <si>
    <t>500部ごと</t>
  </si>
  <si>
    <t>1,430円</t>
  </si>
  <si>
    <t>1～5セット</t>
  </si>
  <si>
    <t>　770円</t>
  </si>
  <si>
    <t>※81セット以上も、プラス20セットまでは1430円、プラス40セットまでは1,760円が加算されます。</t>
  </si>
  <si>
    <t>6～20セット</t>
  </si>
  <si>
    <t>　1,430円</t>
  </si>
  <si>
    <t>21～40セット</t>
  </si>
  <si>
    <t>1,760円</t>
  </si>
  <si>
    <t>41～60セット</t>
  </si>
  <si>
    <t>3,190円</t>
  </si>
  <si>
    <t>61～80セット</t>
  </si>
  <si>
    <t>3,520円</t>
  </si>
  <si>
    <t>1～50部</t>
  </si>
  <si>
    <t>※401部以上も、プラス50部までは1430円、プラス100部までは1,760円、プラス200部までは2,310円が加算されます。</t>
  </si>
  <si>
    <t>51～100部</t>
  </si>
  <si>
    <t>101～200部</t>
  </si>
  <si>
    <t>2,310円</t>
  </si>
  <si>
    <t>201～250部</t>
  </si>
  <si>
    <t>3,740円</t>
  </si>
  <si>
    <t>251～300部</t>
  </si>
  <si>
    <t>4,070円</t>
  </si>
  <si>
    <t>301～400部</t>
  </si>
  <si>
    <t>4,620円</t>
  </si>
  <si>
    <t>1～25部</t>
  </si>
  <si>
    <t>※101部以上も、プラス25部までは1,430円、プラス50部までは1,760円が加算されます。</t>
  </si>
  <si>
    <t>26～50部</t>
  </si>
  <si>
    <t>51～75部</t>
  </si>
  <si>
    <t>76～100部</t>
  </si>
  <si>
    <t>※送料は、品物の組み合わせによって変わる場合があります。</t>
  </si>
  <si>
    <t>※沖縄県及び離島の送料は別料金となります。</t>
  </si>
  <si>
    <t>◆サポーターPLUSグッズ費用（税込価格）</t>
  </si>
  <si>
    <t>※お申し込みは自治体及び企業・職域団体事務局において入力専用Webの「グッズ申込」より
　お願いいたします。</t>
    <phoneticPr fontId="1"/>
  </si>
  <si>
    <r>
      <t xml:space="preserve">サポーターPLUS研修セット
  </t>
    </r>
    <r>
      <rPr>
        <sz val="10"/>
        <color theme="1"/>
        <rFont val="UD Digi Kyokasho N-R"/>
        <family val="1"/>
        <charset val="128"/>
      </rPr>
      <t>（教材＋テキスト）</t>
    </r>
    <phoneticPr fontId="1"/>
  </si>
  <si>
    <t>[お問合せ先]
 全国キャラバン･メイト連絡協議会
 東京都新宿区市谷田町2-7-15
　　　　市ヶ谷クロスプレイス4F
　TEL：03-3266-0551
　　　　　  　担当：土屋・高松</t>
    <rPh sb="2" eb="4">
      <t>トイアワ</t>
    </rPh>
    <rPh sb="5" eb="6">
      <t>サキ</t>
    </rPh>
    <rPh sb="9" eb="11">
      <t>ゼンコク</t>
    </rPh>
    <rPh sb="20" eb="25">
      <t>レンラクキョウギカイ</t>
    </rPh>
    <rPh sb="27" eb="33">
      <t>トウキョウトシンジュクク</t>
    </rPh>
    <rPh sb="33" eb="37">
      <t>イチガヤタマチ</t>
    </rPh>
    <rPh sb="48" eb="51">
      <t>イチガヤ</t>
    </rPh>
    <phoneticPr fontId="1"/>
  </si>
  <si>
    <r>
      <t xml:space="preserve">請求書宛名
</t>
    </r>
    <r>
      <rPr>
        <sz val="8"/>
        <rFont val="UD Digi Kyokasho N-R"/>
        <family val="1"/>
        <charset val="128"/>
      </rPr>
      <t>(請求書に記載されます)</t>
    </r>
    <rPh sb="0" eb="3">
      <t>セイキュウショ</t>
    </rPh>
    <rPh sb="3" eb="5">
      <t>アテナ</t>
    </rPh>
    <rPh sb="7" eb="10">
      <t>セイキュウショ</t>
    </rPh>
    <rPh sb="11" eb="13">
      <t>キサイ</t>
    </rPh>
    <phoneticPr fontId="2"/>
  </si>
  <si>
    <t>当研修終了後、感想・ご意見などありましたら記載をお願いします。</t>
    <rPh sb="0" eb="3">
      <t>トウケンシュウ</t>
    </rPh>
    <rPh sb="3" eb="6">
      <t>シュウリョウゴ</t>
    </rPh>
    <rPh sb="7" eb="9">
      <t>カンソウ</t>
    </rPh>
    <rPh sb="11" eb="13">
      <t>イケン</t>
    </rPh>
    <rPh sb="21" eb="23">
      <t>キサイ</t>
    </rPh>
    <rPh sb="25" eb="26">
      <t>ネガ</t>
    </rPh>
    <phoneticPr fontId="1"/>
  </si>
  <si>
    <r>
      <rPr>
        <sz val="11"/>
        <rFont val="UD Digi Kyokasho N-R"/>
        <family val="1"/>
        <charset val="128"/>
      </rPr>
      <t>お申込みは、</t>
    </r>
    <r>
      <rPr>
        <b/>
        <sz val="11"/>
        <rFont val="UD Digi Kyokasho N-R"/>
        <family val="1"/>
        <charset val="128"/>
      </rPr>
      <t>令和8年9月25日(金)</t>
    </r>
    <r>
      <rPr>
        <sz val="11"/>
        <rFont val="UD Digi Kyokasho N-R"/>
        <family val="1"/>
        <charset val="128"/>
      </rPr>
      <t>までに</t>
    </r>
    <r>
      <rPr>
        <sz val="14"/>
        <rFont val="UD Digi Kyokasho N-R"/>
        <family val="1"/>
        <charset val="128"/>
      </rPr>
      <t>　</t>
    </r>
    <r>
      <rPr>
        <b/>
        <sz val="14"/>
        <rFont val="UD Digi Kyokasho N-R"/>
        <family val="1"/>
        <charset val="128"/>
      </rPr>
      <t>c2p-kensyu@network.email.ne.jp</t>
    </r>
    <r>
      <rPr>
        <sz val="14"/>
        <rFont val="UD Digi Kyokasho N-R"/>
        <family val="1"/>
        <charset val="128"/>
      </rPr>
      <t xml:space="preserve">
</t>
    </r>
    <r>
      <rPr>
        <sz val="11"/>
        <color theme="1"/>
        <rFont val="UD Digi Kyokasho N-R"/>
        <family val="1"/>
        <charset val="128"/>
      </rPr>
      <t xml:space="preserve">へ </t>
    </r>
    <r>
      <rPr>
        <b/>
        <sz val="11"/>
        <color rgb="FFFF0000"/>
        <rFont val="UD Digi Kyokasho N-R"/>
        <family val="1"/>
        <charset val="128"/>
      </rPr>
      <t>Excelデータを添付</t>
    </r>
    <r>
      <rPr>
        <sz val="11"/>
        <rFont val="UD Digi Kyokasho N-R"/>
        <family val="1"/>
        <charset val="128"/>
      </rPr>
      <t>の上、メールにて送信ください。</t>
    </r>
    <rPh sb="1" eb="3">
      <t>モウシコ</t>
    </rPh>
    <rPh sb="6" eb="8">
      <t>レイワ</t>
    </rPh>
    <rPh sb="9" eb="10">
      <t>ネン</t>
    </rPh>
    <rPh sb="11" eb="12">
      <t>ガツ</t>
    </rPh>
    <rPh sb="14" eb="15">
      <t>ニチ</t>
    </rPh>
    <rPh sb="16" eb="17">
      <t>キン</t>
    </rPh>
    <rPh sb="64" eb="66">
      <t>テンプ</t>
    </rPh>
    <rPh sb="67" eb="68">
      <t>ウエ</t>
    </rPh>
    <rPh sb="74" eb="76">
      <t>ソウシン</t>
    </rPh>
    <phoneticPr fontId="1"/>
  </si>
  <si>
    <t>※実施報告書は11月13日(金)までにご提出ください</t>
    <rPh sb="1" eb="3">
      <t>ジッシ</t>
    </rPh>
    <rPh sb="3" eb="6">
      <t>ホウコクショ</t>
    </rPh>
    <rPh sb="9" eb="10">
      <t>ガツ</t>
    </rPh>
    <rPh sb="12" eb="13">
      <t>ニチ</t>
    </rPh>
    <rPh sb="14" eb="15">
      <t>キン</t>
    </rPh>
    <rPh sb="20" eb="22">
      <t>テイシュツ</t>
    </rPh>
    <phoneticPr fontId="1"/>
  </si>
  <si>
    <t>研修教材送付先</t>
    <rPh sb="0" eb="2">
      <t>ケンシュウ</t>
    </rPh>
    <rPh sb="2" eb="4">
      <t>キョウザイ</t>
    </rPh>
    <phoneticPr fontId="2"/>
  </si>
  <si>
    <t>箇所</t>
    <rPh sb="0" eb="2">
      <t>カショ</t>
    </rPh>
    <phoneticPr fontId="1"/>
  </si>
  <si>
    <t>申込書枚数</t>
    <rPh sb="0" eb="3">
      <t>モウシコミショ</t>
    </rPh>
    <rPh sb="3" eb="5">
      <t>マイスウ</t>
    </rPh>
    <phoneticPr fontId="2"/>
  </si>
  <si>
    <t>枚</t>
    <rPh sb="0" eb="1">
      <t>マイ</t>
    </rPh>
    <phoneticPr fontId="1"/>
  </si>
  <si>
    <t>受講者数合計</t>
    <rPh sb="0" eb="4">
      <t>ジュコウシャスウ</t>
    </rPh>
    <rPh sb="4" eb="6">
      <t>ゴウケイ</t>
    </rPh>
    <phoneticPr fontId="1"/>
  </si>
  <si>
    <r>
      <t>事務局</t>
    </r>
    <r>
      <rPr>
        <sz val="9"/>
        <rFont val="UD Digi Kyokasho N-R"/>
        <family val="1"/>
        <charset val="128"/>
      </rPr>
      <t>(聴講）</t>
    </r>
    <r>
      <rPr>
        <sz val="12"/>
        <rFont val="UD Digi Kyokasho N-R"/>
        <family val="1"/>
        <charset val="128"/>
      </rPr>
      <t>希望</t>
    </r>
    <rPh sb="0" eb="3">
      <t>ジムキョク</t>
    </rPh>
    <rPh sb="4" eb="6">
      <t>チョウコウ</t>
    </rPh>
    <rPh sb="7" eb="9">
      <t>キボウ</t>
    </rPh>
    <phoneticPr fontId="1"/>
  </si>
  <si>
    <t>希望する･希望しない</t>
  </si>
  <si>
    <t>※ 第1回サポーターPlus講師研修時聴講された事務局は対象外です</t>
    <rPh sb="2" eb="3">
      <t>ダイ</t>
    </rPh>
    <rPh sb="4" eb="5">
      <t>カイ</t>
    </rPh>
    <rPh sb="14" eb="19">
      <t>コウシケンシュウジ</t>
    </rPh>
    <rPh sb="19" eb="21">
      <t>チョウコウ</t>
    </rPh>
    <rPh sb="24" eb="27">
      <t>ジムキョク</t>
    </rPh>
    <rPh sb="28" eb="31">
      <t>タイショウガイ</t>
    </rPh>
    <phoneticPr fontId="1"/>
  </si>
  <si>
    <t>※氏名･ﾒｲﾄIDは修了証に記載されますので正確に表記してください</t>
    <rPh sb="1" eb="3">
      <t>シメイ</t>
    </rPh>
    <rPh sb="10" eb="13">
      <t>シュウリョウショウ</t>
    </rPh>
    <rPh sb="14" eb="16">
      <t>キサイ</t>
    </rPh>
    <rPh sb="22" eb="24">
      <t>セイカク</t>
    </rPh>
    <rPh sb="25" eb="27">
      <t>ヒョウキ</t>
    </rPh>
    <phoneticPr fontId="1"/>
  </si>
  <si>
    <t>研修受講日</t>
    <rPh sb="0" eb="2">
      <t>ケンシュウ</t>
    </rPh>
    <rPh sb="2" eb="4">
      <t>ジュコウ</t>
    </rPh>
    <rPh sb="4" eb="5">
      <t>ビ</t>
    </rPh>
    <phoneticPr fontId="1"/>
  </si>
  <si>
    <t>研修受講日</t>
    <rPh sb="2" eb="4">
      <t>ジュコウ</t>
    </rPh>
    <phoneticPr fontId="1"/>
  </si>
  <si>
    <t>教材発送部数</t>
    <rPh sb="0" eb="2">
      <t>キョウザイ</t>
    </rPh>
    <rPh sb="2" eb="4">
      <t>ハッソウ</t>
    </rPh>
    <rPh sb="4" eb="6">
      <t>ブスウ</t>
    </rPh>
    <phoneticPr fontId="1"/>
  </si>
  <si>
    <t>教材･講師用ﾃｷｽﾄ</t>
    <rPh sb="0" eb="1">
      <t>キョウザイ</t>
    </rPh>
    <rPh sb="1" eb="2">
      <t>・</t>
    </rPh>
    <rPh sb="2" eb="4">
      <t>コウシ</t>
    </rPh>
    <rPh sb="4" eb="5">
      <t>ヨウ</t>
    </rPh>
    <rPh sb="5" eb="9">
      <t>テキスト</t>
    </rPh>
    <phoneticPr fontId="1"/>
  </si>
  <si>
    <t>認知症ｻﾎﾟｰﾀｰPLUS 教材･講師用ﾃｷｽﾄ･ﾁｪｯｸﾘｽﾄ</t>
    <rPh sb="0" eb="3">
      <t>ニンチショウ</t>
    </rPh>
    <rPh sb="14" eb="16">
      <t>キョウザイ</t>
    </rPh>
    <rPh sb="17" eb="20">
      <t>コウシヨウ</t>
    </rPh>
    <phoneticPr fontId="1"/>
  </si>
  <si>
    <t>(様式 プ2)</t>
    <rPh sb="1" eb="3">
      <t>ヨウシキ</t>
    </rPh>
    <phoneticPr fontId="2"/>
  </si>
  <si>
    <r>
      <rPr>
        <b/>
        <sz val="12"/>
        <rFont val="UD Digi Kyokasho N-R"/>
        <family val="1"/>
        <charset val="128"/>
      </rPr>
      <t>（令和8年度）</t>
    </r>
    <r>
      <rPr>
        <b/>
        <sz val="16"/>
        <rFont val="UD Digi Kyokasho N-R"/>
        <family val="1"/>
        <charset val="128"/>
      </rPr>
      <t xml:space="preserve">第2回 認知症サポーター Plus 研修申込書　集計表 </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4">
      <t>シュウケイヒョウ</t>
    </rPh>
    <rPh sb="36" eb="38">
      <t>モウシコミ</t>
    </rPh>
    <rPh sb="38" eb="41">
      <t>シメキリビ</t>
    </rPh>
    <rPh sb="42" eb="44">
      <t>レイワ</t>
    </rPh>
    <rPh sb="45" eb="46">
      <t>ネン</t>
    </rPh>
    <rPh sb="47" eb="48">
      <t>ガツ</t>
    </rPh>
    <rPh sb="50" eb="51">
      <t>ニチ</t>
    </rPh>
    <phoneticPr fontId="2"/>
  </si>
  <si>
    <t>有・無</t>
  </si>
  <si>
    <t>請求書日付</t>
    <rPh sb="0" eb="3">
      <t>セイキュウショ</t>
    </rPh>
    <rPh sb="3" eb="5">
      <t>ヒヅケ</t>
    </rPh>
    <phoneticPr fontId="1"/>
  </si>
  <si>
    <t>送料</t>
    <rPh sb="0" eb="2">
      <t>ソウリョウ</t>
    </rPh>
    <phoneticPr fontId="1"/>
  </si>
  <si>
    <t>送料を頒価に含める・送料を明記</t>
  </si>
  <si>
    <t>冊数</t>
    <rPh sb="0" eb="2">
      <t>サツスウ</t>
    </rPh>
    <phoneticPr fontId="1"/>
  </si>
  <si>
    <t>1冊当たり送料</t>
    <rPh sb="1" eb="3">
      <t>サツア</t>
    </rPh>
    <rPh sb="5" eb="7">
      <t>ソウリョウ</t>
    </rPh>
    <phoneticPr fontId="1"/>
  </si>
  <si>
    <t>※送料を頒価に含めるを
　選択した際、送料が
　割り切れない場合は、
　単価が空白になります</t>
    <rPh sb="1" eb="3">
      <t>ソウリョウ</t>
    </rPh>
    <rPh sb="4" eb="6">
      <t>ハンカ</t>
    </rPh>
    <rPh sb="7" eb="8">
      <t>フク</t>
    </rPh>
    <rPh sb="13" eb="15">
      <t>センタク</t>
    </rPh>
    <rPh sb="17" eb="18">
      <t>サイ</t>
    </rPh>
    <rPh sb="19" eb="21">
      <t>ソウリョウ</t>
    </rPh>
    <rPh sb="24" eb="25">
      <t>ワ</t>
    </rPh>
    <rPh sb="26" eb="27">
      <t>キ</t>
    </rPh>
    <rPh sb="30" eb="32">
      <t>バアイ</t>
    </rPh>
    <rPh sb="36" eb="38">
      <t>タンカ</t>
    </rPh>
    <rPh sb="39" eb="41">
      <t>クウハク</t>
    </rPh>
    <phoneticPr fontId="1"/>
  </si>
  <si>
    <t>※申込書1枚につき、
　教材送付先 1か所･
　請求書 1枚でお願いします
　それぞれ、送料が必要になります</t>
    <rPh sb="1" eb="4">
      <t>モウシコミショ</t>
    </rPh>
    <rPh sb="5" eb="6">
      <t>マイ</t>
    </rPh>
    <rPh sb="12" eb="14">
      <t>キョウザイ</t>
    </rPh>
    <rPh sb="14" eb="17">
      <t>ソウフサキ</t>
    </rPh>
    <rPh sb="20" eb="21">
      <t>ショ</t>
    </rPh>
    <rPh sb="24" eb="27">
      <t>セイキュウショ</t>
    </rPh>
    <rPh sb="30" eb="31">
      <t>マイ</t>
    </rPh>
    <rPh sb="33" eb="34">
      <t>ネガ</t>
    </rPh>
    <rPh sb="44" eb="46">
      <t>ソウリョウ</t>
    </rPh>
    <rPh sb="47" eb="49">
      <t>ヒツヨウ</t>
    </rPh>
    <phoneticPr fontId="1"/>
  </si>
  <si>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 xml:space="preserve">受講報告書-1 </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2" eb="44">
      <t>モウシコミ</t>
    </rPh>
    <rPh sb="44" eb="47">
      <t>シメキリビ</t>
    </rPh>
    <rPh sb="48" eb="50">
      <t>レイワ</t>
    </rPh>
    <rPh sb="51" eb="52">
      <t>ネン</t>
    </rPh>
    <rPh sb="53" eb="54">
      <t>ガツ</t>
    </rPh>
    <rPh sb="56" eb="57">
      <t>ニチ</t>
    </rPh>
    <phoneticPr fontId="2"/>
  </si>
  <si>
    <r>
      <t xml:space="preserve">※申込書1枚につき、教材送付先 1か所･請求書 1枚でお願いします。
※請求書が複数枚必要な場合、それぞれに直接教材セットを発送させていただきます。
</t>
    </r>
    <r>
      <rPr>
        <sz val="10"/>
        <color rgb="FFFF0000"/>
        <rFont val="UD Digi Kyokasho N-R"/>
        <family val="1"/>
        <charset val="128"/>
      </rPr>
      <t>　　(それぞれ送料が必要です)</t>
    </r>
    <rPh sb="36" eb="39">
      <t>セイキュウショ</t>
    </rPh>
    <rPh sb="40" eb="45">
      <t>フクスウマイヒツヨウ</t>
    </rPh>
    <rPh sb="46" eb="48">
      <t>バアイ</t>
    </rPh>
    <rPh sb="54" eb="56">
      <t>チョクセツ</t>
    </rPh>
    <rPh sb="56" eb="58">
      <t>キョウザイ</t>
    </rPh>
    <rPh sb="62" eb="64">
      <t>ハッソウ</t>
    </rPh>
    <rPh sb="82" eb="84">
      <t>ソウリョウ</t>
    </rPh>
    <rPh sb="85" eb="87">
      <t>ヒツヨウ</t>
    </rPh>
    <phoneticPr fontId="1"/>
  </si>
  <si>
    <t>申込書-№</t>
    <rPh sb="0" eb="3">
      <t>モウシコミショ</t>
    </rPh>
    <phoneticPr fontId="1"/>
  </si>
  <si>
    <t>請求書宛名</t>
    <rPh sb="0" eb="3">
      <t>セイキュウショ</t>
    </rPh>
    <rPh sb="3" eb="5">
      <t>アテナ</t>
    </rPh>
    <phoneticPr fontId="1"/>
  </si>
  <si>
    <t>受講者数</t>
    <rPh sb="0" eb="4">
      <t>ジュコウシャスウ</t>
    </rPh>
    <phoneticPr fontId="1"/>
  </si>
  <si>
    <t>その他、特記事項</t>
    <phoneticPr fontId="2"/>
  </si>
  <si>
    <t>申込書兼報告書-1</t>
    <rPh sb="0" eb="3">
      <t>モウシコミショ</t>
    </rPh>
    <rPh sb="3" eb="4">
      <t>ケン</t>
    </rPh>
    <rPh sb="4" eb="7">
      <t>ホウコクショ</t>
    </rPh>
    <phoneticPr fontId="1"/>
  </si>
  <si>
    <t>申込書兼報告書-2</t>
    <rPh sb="0" eb="3">
      <t>モウシコミショ</t>
    </rPh>
    <rPh sb="3" eb="4">
      <t>ケン</t>
    </rPh>
    <rPh sb="4" eb="7">
      <t>ホウコクショ</t>
    </rPh>
    <phoneticPr fontId="1"/>
  </si>
  <si>
    <t>申込書兼報告書-3</t>
    <rPh sb="0" eb="3">
      <t>モウシコミショ</t>
    </rPh>
    <rPh sb="3" eb="4">
      <t>ケン</t>
    </rPh>
    <rPh sb="4" eb="7">
      <t>ホウコクショ</t>
    </rPh>
    <phoneticPr fontId="1"/>
  </si>
  <si>
    <t>申込書兼報告書-4</t>
    <rPh sb="0" eb="3">
      <t>モウシコミショ</t>
    </rPh>
    <rPh sb="3" eb="4">
      <t>ケン</t>
    </rPh>
    <rPh sb="4" eb="7">
      <t>ホウコクショ</t>
    </rPh>
    <phoneticPr fontId="1"/>
  </si>
  <si>
    <t>申込書兼報告書-5</t>
    <rPh sb="0" eb="3">
      <t>モウシコミショ</t>
    </rPh>
    <rPh sb="3" eb="4">
      <t>ケン</t>
    </rPh>
    <rPh sb="4" eb="7">
      <t>ホウコクショ</t>
    </rPh>
    <phoneticPr fontId="1"/>
  </si>
  <si>
    <t>申込書兼報告書-6</t>
    <rPh sb="0" eb="3">
      <t>モウシコミショ</t>
    </rPh>
    <rPh sb="3" eb="4">
      <t>ケン</t>
    </rPh>
    <rPh sb="4" eb="7">
      <t>ホウコクショ</t>
    </rPh>
    <phoneticPr fontId="1"/>
  </si>
  <si>
    <t>※事務局用研修ｾｯﾄを前回送付済みの場合は、発送いたしません。　</t>
    <phoneticPr fontId="1"/>
  </si>
  <si>
    <t>要</t>
  </si>
  <si>
    <t>※ 請求書の｢日付指定｣がある場合は入力下さい</t>
    <rPh sb="2" eb="5">
      <t>セイキュウショ</t>
    </rPh>
    <rPh sb="7" eb="11">
      <t>ヒヅケシテイ</t>
    </rPh>
    <rPh sb="15" eb="17">
      <t>バアイ</t>
    </rPh>
    <rPh sb="18" eb="20">
      <t>ニュウリョク</t>
    </rPh>
    <rPh sb="20" eb="21">
      <t>クダ</t>
    </rPh>
    <phoneticPr fontId="1"/>
  </si>
  <si>
    <r>
      <t>研修セット（資料代等）　550円</t>
    </r>
    <r>
      <rPr>
        <sz val="10"/>
        <rFont val="UD Digi Kyokasho N-R"/>
        <family val="1"/>
        <charset val="128"/>
      </rPr>
      <t>（※送料別途）</t>
    </r>
    <r>
      <rPr>
        <sz val="12"/>
        <rFont val="UD Digi Kyokasho N-R"/>
        <family val="1"/>
        <charset val="128"/>
      </rPr>
      <t xml:space="preserve">
</t>
    </r>
    <r>
      <rPr>
        <sz val="10"/>
        <rFont val="UD Digi Kyokasho N-R"/>
        <family val="1"/>
        <charset val="128"/>
      </rPr>
      <t xml:space="preserve"> (認知症サポーターPLUS教材･認知症サポーターPLUS講師用テキスト･修了証発行費等)</t>
    </r>
    <phoneticPr fontId="1"/>
  </si>
  <si>
    <t>ｻﾎﾟｰﾀｰ講座開催回数</t>
    <rPh sb="6" eb="8">
      <t>コウザ</t>
    </rPh>
    <rPh sb="8" eb="12">
      <t>カイサイカイスウ</t>
    </rPh>
    <phoneticPr fontId="1"/>
  </si>
  <si>
    <r>
      <rPr>
        <sz val="10"/>
        <rFont val="UD Digi Kyokasho N-R"/>
        <family val="1"/>
        <charset val="128"/>
      </rPr>
      <t>(参考)</t>
    </r>
    <r>
      <rPr>
        <sz val="12"/>
        <rFont val="UD Digi Kyokasho N-R"/>
        <family val="1"/>
        <charset val="128"/>
      </rPr>
      <t>請求金額</t>
    </r>
    <rPh sb="1" eb="3">
      <t>サンコウ</t>
    </rPh>
    <rPh sb="4" eb="8">
      <t>セイキュウキンガク</t>
    </rPh>
    <phoneticPr fontId="1"/>
  </si>
  <si>
    <t>※ 第1回サポーターPlus講師研修時聴講された事務局は対象外です
※ 聴講者は、受講者ではない為、修了証は発行いたしません。</t>
    <rPh sb="2" eb="3">
      <t>ダイ</t>
    </rPh>
    <rPh sb="4" eb="5">
      <t>カイ</t>
    </rPh>
    <rPh sb="14" eb="19">
      <t>コウシケンシュウジ</t>
    </rPh>
    <rPh sb="19" eb="21">
      <t>チョウコウ</t>
    </rPh>
    <rPh sb="24" eb="27">
      <t>ジムキョク</t>
    </rPh>
    <rPh sb="28" eb="31">
      <t>タイショウガイ</t>
    </rPh>
    <rPh sb="36" eb="38">
      <t>チョウコウ</t>
    </rPh>
    <rPh sb="38" eb="39">
      <t>シャ</t>
    </rPh>
    <rPh sb="41" eb="44">
      <t>ジュコウシャ</t>
    </rPh>
    <rPh sb="48" eb="49">
      <t>タメ</t>
    </rPh>
    <rPh sb="50" eb="53">
      <t>シュウリョウショウ</t>
    </rPh>
    <rPh sb="54" eb="56">
      <t>ハッコウ</t>
    </rPh>
    <phoneticPr fontId="1"/>
  </si>
  <si>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受講報告書-2</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1" eb="43">
      <t>モウシコミ</t>
    </rPh>
    <rPh sb="43" eb="46">
      <t>シメキリビ</t>
    </rPh>
    <rPh sb="47" eb="49">
      <t>レイワ</t>
    </rPh>
    <rPh sb="50" eb="51">
      <t>ネン</t>
    </rPh>
    <rPh sb="52" eb="53">
      <t>ガツ</t>
    </rPh>
    <rPh sb="55" eb="56">
      <t>ニチ</t>
    </rPh>
    <phoneticPr fontId="2"/>
  </si>
  <si>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 xml:space="preserve">受講報告書-3 </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2" eb="44">
      <t>モウシコミ</t>
    </rPh>
    <rPh sb="44" eb="47">
      <t>シメキリビ</t>
    </rPh>
    <rPh sb="48" eb="50">
      <t>レイワ</t>
    </rPh>
    <rPh sb="51" eb="52">
      <t>ネン</t>
    </rPh>
    <rPh sb="53" eb="54">
      <t>ガツ</t>
    </rPh>
    <rPh sb="56" eb="57">
      <t>ニチ</t>
    </rPh>
    <phoneticPr fontId="2"/>
  </si>
  <si>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受講報告書-4</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1" eb="43">
      <t>モウシコミ</t>
    </rPh>
    <rPh sb="43" eb="46">
      <t>シメキリビ</t>
    </rPh>
    <rPh sb="47" eb="49">
      <t>レイワ</t>
    </rPh>
    <rPh sb="50" eb="51">
      <t>ネン</t>
    </rPh>
    <rPh sb="52" eb="53">
      <t>ガツ</t>
    </rPh>
    <rPh sb="55" eb="56">
      <t>ニチ</t>
    </rPh>
    <phoneticPr fontId="2"/>
  </si>
  <si>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受講報告書-5</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1" eb="43">
      <t>モウシコミ</t>
    </rPh>
    <rPh sb="43" eb="46">
      <t>シメキリビ</t>
    </rPh>
    <rPh sb="47" eb="49">
      <t>レイワ</t>
    </rPh>
    <rPh sb="50" eb="51">
      <t>ネン</t>
    </rPh>
    <rPh sb="52" eb="53">
      <t>ガツ</t>
    </rPh>
    <rPh sb="55" eb="56">
      <t>ニチ</t>
    </rPh>
    <phoneticPr fontId="2"/>
  </si>
  <si>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受講報告書-6</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1" eb="43">
      <t>モウシコミ</t>
    </rPh>
    <rPh sb="43" eb="46">
      <t>シメキリビ</t>
    </rPh>
    <rPh sb="47" eb="49">
      <t>レイワ</t>
    </rPh>
    <rPh sb="50" eb="51">
      <t>ネン</t>
    </rPh>
    <rPh sb="52" eb="53">
      <t>ガツ</t>
    </rPh>
    <rPh sb="55" eb="56">
      <t>ニチ</t>
    </rPh>
    <phoneticPr fontId="2"/>
  </si>
  <si>
    <t>備考</t>
    <rPh sb="0" eb="2">
      <t>ビコウ</t>
    </rPh>
    <phoneticPr fontId="1"/>
  </si>
  <si>
    <r>
      <t xml:space="preserve"> 研修セット（資料代等）　550円（※送料別途）
</t>
    </r>
    <r>
      <rPr>
        <sz val="9"/>
        <rFont val="UD Digi Kyokasho N-R"/>
        <family val="1"/>
        <charset val="128"/>
      </rPr>
      <t xml:space="preserve"> 　(認知症サポーターPLUS教材･認知症サポーターPLUS講師用テキスト･修了証発行費等)</t>
    </r>
    <phoneticPr fontId="1"/>
  </si>
  <si>
    <t>内 振替
受講者</t>
    <rPh sb="0" eb="1">
      <t>ウチ</t>
    </rPh>
    <rPh sb="2" eb="4">
      <t>フリカエ</t>
    </rPh>
    <rPh sb="5" eb="8">
      <t>ジュコウシャ</t>
    </rPh>
    <phoneticPr fontId="1"/>
  </si>
  <si>
    <t>振替受講</t>
  </si>
  <si>
    <t>再受講</t>
  </si>
  <si>
    <t>新規受講</t>
  </si>
  <si>
    <t>内 振替
　･再受講者</t>
    <rPh sb="0" eb="1">
      <t>ウチ</t>
    </rPh>
    <rPh sb="2" eb="4">
      <t>フリカエ</t>
    </rPh>
    <rPh sb="7" eb="8">
      <t>サイ</t>
    </rPh>
    <rPh sb="8" eb="10">
      <t>ジュコウ</t>
    </rPh>
    <rPh sb="10" eb="11">
      <t>シャ</t>
    </rPh>
    <phoneticPr fontId="1"/>
  </si>
  <si>
    <t>当日ｵﾝﾗｲﾝ</t>
  </si>
  <si>
    <t>ｱｰｶｲﾌﾞ</t>
  </si>
  <si>
    <t>新規受講/振替受講/再受講</t>
    <rPh sb="0" eb="4">
      <t>シンキジュコウ</t>
    </rPh>
    <rPh sb="5" eb="9">
      <t>フリカエジュコウ</t>
    </rPh>
    <rPh sb="10" eb="13">
      <t>サイジュコウ</t>
    </rPh>
    <phoneticPr fontId="1"/>
  </si>
  <si>
    <t>当日ｵﾝﾗｲﾝ/ｱｰｶｲﾌﾞ</t>
    <rPh sb="0" eb="2">
      <t>トウジツ</t>
    </rPh>
    <phoneticPr fontId="1"/>
  </si>
  <si>
    <t>○○局 ××部 ◆◆課 ▽▽係</t>
    <rPh sb="2" eb="3">
      <t>キョク</t>
    </rPh>
    <rPh sb="6" eb="7">
      <t>ブ</t>
    </rPh>
    <rPh sb="10" eb="11">
      <t>カ</t>
    </rPh>
    <rPh sb="14" eb="15">
      <t>カカリ</t>
    </rPh>
    <phoneticPr fontId="1"/>
  </si>
  <si>
    <t>★★　◎◎</t>
    <phoneticPr fontId="1"/>
  </si>
  <si>
    <t>100-0001</t>
    <phoneticPr fontId="1"/>
  </si>
  <si>
    <t>●●県△△市</t>
    <rPh sb="2" eb="3">
      <t>ケン</t>
    </rPh>
    <rPh sb="5" eb="6">
      <t>シ</t>
    </rPh>
    <phoneticPr fontId="1"/>
  </si>
  <si>
    <t>caravanmate@orange.email.ne.jp</t>
    <phoneticPr fontId="1"/>
  </si>
  <si>
    <t>03-3266-0551</t>
    <phoneticPr fontId="1"/>
  </si>
  <si>
    <t>●●県△△市××区■■2-7-15</t>
    <rPh sb="0" eb="3">
      <t>マルマルケン</t>
    </rPh>
    <rPh sb="3" eb="6">
      <t>サンカクサンカクシ</t>
    </rPh>
    <rPh sb="8" eb="9">
      <t>ク</t>
    </rPh>
    <phoneticPr fontId="1"/>
  </si>
  <si>
    <t>市ヶ谷クロスプレイス4F</t>
    <rPh sb="0" eb="3">
      <t>イチガヤ</t>
    </rPh>
    <phoneticPr fontId="1"/>
  </si>
  <si>
    <t>全国キャラバン･メイト連絡協議会</t>
    <rPh sb="0" eb="2">
      <t>ゼンコク</t>
    </rPh>
    <rPh sb="11" eb="16">
      <t>レンラクキョウギカイ</t>
    </rPh>
    <phoneticPr fontId="1"/>
  </si>
  <si>
    <t>有</t>
  </si>
  <si>
    <t>送料を頒価に含める</t>
  </si>
  <si>
    <t>希望する</t>
  </si>
  <si>
    <t>●●-38-5555</t>
    <phoneticPr fontId="1"/>
  </si>
  <si>
    <t>●●-27-2715</t>
    <phoneticPr fontId="1"/>
  </si>
  <si>
    <t>●●-32-0551</t>
    <phoneticPr fontId="1"/>
  </si>
  <si>
    <t>●●-25-1670</t>
    <phoneticPr fontId="1"/>
  </si>
  <si>
    <t>まるまる　たかし</t>
    <phoneticPr fontId="1"/>
  </si>
  <si>
    <t>たかぎ　※※</t>
    <phoneticPr fontId="1"/>
  </si>
  <si>
    <t>はしもと　◆◆</t>
    <phoneticPr fontId="1"/>
  </si>
  <si>
    <r>
      <rPr>
        <sz val="16"/>
        <color rgb="FFFF0000"/>
        <rFont val="UD Digi Kyokasho N-R"/>
        <family val="1"/>
        <charset val="128"/>
      </rPr>
      <t>髙</t>
    </r>
    <r>
      <rPr>
        <sz val="13"/>
        <rFont val="UD Digi Kyokasho N-R"/>
        <family val="1"/>
        <charset val="128"/>
      </rPr>
      <t>木　※※</t>
    </r>
    <rPh sb="0" eb="2">
      <t>タカギ</t>
    </rPh>
    <phoneticPr fontId="1"/>
  </si>
  <si>
    <r>
      <rPr>
        <sz val="16"/>
        <color rgb="FFFF0000"/>
        <rFont val="UD Digi Kyokasho N-R"/>
        <family val="1"/>
        <charset val="128"/>
      </rPr>
      <t>槁</t>
    </r>
    <r>
      <rPr>
        <sz val="13"/>
        <rFont val="UD Digi Kyokasho N-R"/>
        <family val="1"/>
        <charset val="128"/>
      </rPr>
      <t>本　◆◆</t>
    </r>
    <rPh sb="0" eb="2">
      <t>ハシモト</t>
    </rPh>
    <phoneticPr fontId="1"/>
  </si>
  <si>
    <r>
      <rPr>
        <sz val="13"/>
        <color theme="1"/>
        <rFont val="UD Digi Kyokasho N-R"/>
        <family val="1"/>
        <charset val="128"/>
      </rPr>
      <t>○○　</t>
    </r>
    <r>
      <rPr>
        <sz val="16"/>
        <color rgb="FFFF0000"/>
        <rFont val="UD Digi Kyokasho N-R"/>
        <family val="1"/>
        <charset val="128"/>
      </rPr>
      <t>隆</t>
    </r>
    <rPh sb="3" eb="4">
      <t>タカシ</t>
    </rPh>
    <phoneticPr fontId="1"/>
  </si>
  <si>
    <t>よしだ　まるまる</t>
    <phoneticPr fontId="1"/>
  </si>
  <si>
    <r>
      <rPr>
        <sz val="16"/>
        <color rgb="FFFF0000"/>
        <rFont val="MS UI Gothic"/>
        <family val="3"/>
        <charset val="134"/>
      </rPr>
      <t>𠮷</t>
    </r>
    <r>
      <rPr>
        <sz val="13"/>
        <rFont val="UD Digi Kyokasho N-R"/>
        <family val="1"/>
        <charset val="128"/>
      </rPr>
      <t>田　</t>
    </r>
    <r>
      <rPr>
        <sz val="13"/>
        <rFont val="Segoe UI Symbol"/>
        <family val="1"/>
      </rPr>
      <t>○○</t>
    </r>
    <rPh sb="2" eb="3">
      <t>タ</t>
    </rPh>
    <phoneticPr fontId="1"/>
  </si>
  <si>
    <r>
      <t xml:space="preserve">※氏名･ﾒｲﾄIDは修了証に記載されますので
</t>
    </r>
    <r>
      <rPr>
        <sz val="12"/>
        <color rgb="FFFF0000"/>
        <rFont val="UD Digi Kyokasho N-R"/>
        <family val="1"/>
        <charset val="128"/>
      </rPr>
      <t>正確に表記してください</t>
    </r>
    <rPh sb="1" eb="3">
      <t>シメイ</t>
    </rPh>
    <rPh sb="10" eb="13">
      <t>シュウリョウショウ</t>
    </rPh>
    <rPh sb="14" eb="16">
      <t>キサイ</t>
    </rPh>
    <rPh sb="23" eb="25">
      <t>セイカク</t>
    </rPh>
    <rPh sb="26" eb="28">
      <t>ヒョウキ</t>
    </rPh>
    <phoneticPr fontId="1"/>
  </si>
  <si>
    <t>△△　■■</t>
    <phoneticPr fontId="1"/>
  </si>
  <si>
    <t>●●-30-0223</t>
    <phoneticPr fontId="1"/>
  </si>
  <si>
    <t>※申込時は</t>
    <rPh sb="1" eb="4">
      <t>モウシコミジ</t>
    </rPh>
    <phoneticPr fontId="1"/>
  </si>
  <si>
    <t>報告時は</t>
    <rPh sb="0" eb="2">
      <t>ホウコク</t>
    </rPh>
    <rPh sb="2" eb="3">
      <t>ジ</t>
    </rPh>
    <phoneticPr fontId="1"/>
  </si>
  <si>
    <t>のみ入力してください。</t>
    <rPh sb="2" eb="4">
      <t>ニュウリョク</t>
    </rPh>
    <phoneticPr fontId="1"/>
  </si>
  <si>
    <r>
      <rPr>
        <b/>
        <sz val="12"/>
        <rFont val="UD Digi Kyokasho N-R"/>
        <family val="1"/>
        <charset val="128"/>
      </rPr>
      <t xml:space="preserve">（令和8年度）第2回 </t>
    </r>
    <r>
      <rPr>
        <b/>
        <sz val="16"/>
        <rFont val="UD Digi Kyokasho N-R"/>
        <family val="1"/>
        <charset val="128"/>
      </rPr>
      <t>認知症サポーター</t>
    </r>
    <r>
      <rPr>
        <b/>
        <sz val="9"/>
        <rFont val="UD Digi Kyokasho N-R"/>
        <family val="1"/>
        <charset val="128"/>
      </rPr>
      <t xml:space="preserve"> </t>
    </r>
    <r>
      <rPr>
        <b/>
        <sz val="16"/>
        <rFont val="UD Digi Kyokasho N-R"/>
        <family val="1"/>
        <charset val="128"/>
      </rPr>
      <t>Plus</t>
    </r>
    <r>
      <rPr>
        <b/>
        <sz val="9"/>
        <rFont val="UD Digi Kyokasho N-R"/>
        <family val="1"/>
        <charset val="128"/>
      </rPr>
      <t xml:space="preserve"> </t>
    </r>
    <r>
      <rPr>
        <b/>
        <sz val="16"/>
        <rFont val="UD Digi Kyokasho N-R"/>
        <family val="1"/>
        <charset val="128"/>
      </rPr>
      <t>研修申込書</t>
    </r>
    <r>
      <rPr>
        <b/>
        <sz val="9"/>
        <rFont val="UD Digi Kyokasho N-R"/>
        <family val="1"/>
        <charset val="128"/>
      </rPr>
      <t xml:space="preserve"> </t>
    </r>
    <r>
      <rPr>
        <b/>
        <sz val="16"/>
        <rFont val="UD Digi Kyokasho N-R"/>
        <family val="1"/>
        <charset val="128"/>
      </rPr>
      <t>兼</t>
    </r>
    <r>
      <rPr>
        <b/>
        <sz val="9"/>
        <rFont val="UD Digi Kyokasho N-R"/>
        <family val="1"/>
        <charset val="128"/>
      </rPr>
      <t xml:space="preserve"> </t>
    </r>
    <r>
      <rPr>
        <b/>
        <sz val="16"/>
        <rFont val="UD Digi Kyokasho N-R"/>
        <family val="1"/>
        <charset val="128"/>
      </rPr>
      <t xml:space="preserve">受講報告書-(見本) </t>
    </r>
    <r>
      <rPr>
        <sz val="11"/>
        <rFont val="UD Digi Kyokasho N-R"/>
        <family val="1"/>
        <charset val="128"/>
      </rPr>
      <t>（申込締切日:令和8年9月25日）</t>
    </r>
    <rPh sb="1" eb="3">
      <t>レイワ</t>
    </rPh>
    <rPh sb="4" eb="6">
      <t>ネンド</t>
    </rPh>
    <rPh sb="7" eb="8">
      <t>ダイ</t>
    </rPh>
    <rPh sb="9" eb="10">
      <t>カイ</t>
    </rPh>
    <rPh sb="11" eb="14">
      <t>ニンチショウ</t>
    </rPh>
    <rPh sb="25" eb="27">
      <t>ケンシュウ</t>
    </rPh>
    <rPh sb="27" eb="29">
      <t>モウシコミ</t>
    </rPh>
    <rPh sb="29" eb="30">
      <t>ショ</t>
    </rPh>
    <rPh sb="31" eb="32">
      <t>ケン</t>
    </rPh>
    <rPh sb="33" eb="35">
      <t>ジュコウ</t>
    </rPh>
    <rPh sb="35" eb="37">
      <t>ホウコク</t>
    </rPh>
    <rPh sb="37" eb="38">
      <t>ショ</t>
    </rPh>
    <rPh sb="40" eb="42">
      <t>ミホン</t>
    </rPh>
    <rPh sb="45" eb="47">
      <t>モウシコミ</t>
    </rPh>
    <rPh sb="47" eb="50">
      <t>シメキリビ</t>
    </rPh>
    <rPh sb="51" eb="53">
      <t>レイワ</t>
    </rPh>
    <rPh sb="54" eb="55">
      <t>ネン</t>
    </rPh>
    <rPh sb="56" eb="57">
      <t>ガツ</t>
    </rPh>
    <rPh sb="59" eb="60">
      <t>ニチ</t>
    </rPh>
    <phoneticPr fontId="2"/>
  </si>
  <si>
    <t>※申込書1枚につき、
　教材送付先 1か所･
　請求書 1枚でお申込みください。
　それぞれ、送料が必要になります。</t>
    <rPh sb="1" eb="4">
      <t>モウシコミショ</t>
    </rPh>
    <rPh sb="5" eb="6">
      <t>マイ</t>
    </rPh>
    <rPh sb="12" eb="14">
      <t>キョウザイ</t>
    </rPh>
    <rPh sb="14" eb="17">
      <t>ソウフサキ</t>
    </rPh>
    <rPh sb="20" eb="21">
      <t>ショ</t>
    </rPh>
    <rPh sb="24" eb="27">
      <t>セイキュウショ</t>
    </rPh>
    <rPh sb="30" eb="31">
      <t>マイ</t>
    </rPh>
    <rPh sb="32" eb="34">
      <t>モウシコ</t>
    </rPh>
    <rPh sb="47" eb="49">
      <t>ソウリョウ</t>
    </rPh>
    <rPh sb="50" eb="52">
      <t>ヒツヨウ</t>
    </rPh>
    <phoneticPr fontId="1"/>
  </si>
  <si>
    <t>見積書の日付は申込日（9/18）にしてください。
指定様式（請書･見積書）があるので、申込書と一緒に添付しています。
小数点が入っても構わないので　806.68円　と単価を記載してください。
オンライン受講者（№1・3・5）3名は、1台のPC（同一アドレス）で受講します。</t>
    <rPh sb="0" eb="3">
      <t>ミツモリショ</t>
    </rPh>
    <rPh sb="4" eb="6">
      <t>ヒヅケ</t>
    </rPh>
    <rPh sb="7" eb="10">
      <t>モウシコミビ</t>
    </rPh>
    <rPh sb="25" eb="29">
      <t>シテイヨウシキ</t>
    </rPh>
    <rPh sb="30" eb="32">
      <t>ウケショ</t>
    </rPh>
    <rPh sb="33" eb="36">
      <t>ミツモリショ</t>
    </rPh>
    <rPh sb="43" eb="46">
      <t>モウシコミショ</t>
    </rPh>
    <rPh sb="47" eb="49">
      <t>イッショ</t>
    </rPh>
    <rPh sb="50" eb="52">
      <t>テンプ</t>
    </rPh>
    <rPh sb="101" eb="104">
      <t>ジュコウシャ</t>
    </rPh>
    <rPh sb="113" eb="114">
      <t>メイ</t>
    </rPh>
    <rPh sb="117" eb="118">
      <t>ダイ</t>
    </rPh>
    <rPh sb="122" eb="124">
      <t>ドウイツ</t>
    </rPh>
    <rPh sb="130" eb="132">
      <t>ジュコウ</t>
    </rPh>
    <phoneticPr fontId="1"/>
  </si>
  <si>
    <t>アカウント情報</t>
    <rPh sb="5" eb="7">
      <t>ジョウホウ</t>
    </rPh>
    <phoneticPr fontId="1"/>
  </si>
  <si>
    <t>髙木　※※</t>
    <phoneticPr fontId="1"/>
  </si>
  <si>
    <t>未受講</t>
    <rPh sb="0" eb="3">
      <t>ミジュコウ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</si>
</sst>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m/d;@"/>
    <numFmt numFmtId="178" formatCode="##&quot; set&quot;"/>
    <numFmt numFmtId="179" formatCode="#,##0&quot; 円&quot;"/>
    <numFmt numFmtId="180" formatCode="0_ "/>
    <numFmt numFmtId="181" formatCode="##&quot; 名&quot;"/>
    <numFmt numFmtId="182" formatCode="##&quot;回&quot;"/>
    <numFmt numFmtId="183" formatCode="#,##0.0#&quot;円&quot;"/>
    <numFmt numFmtId="184" formatCode="&quot;内振替受講者　&quot;##&quot; 名&quot;"/>
    <numFmt numFmtId="185" formatCode="[$]ggge&quot;年&quot;m&quot;月&quot;d&quot;日&quot;;@" x16r2:formatCode16="[$-ja-JP-x-gannen]ggge&quot;年&quot;m&quot;月&quot;d&quot;日&quot;;@"/>
  </numFmts>
  <fonts count="47">
    <font>
      <sz val="11"/>
      <color theme="1"/>
      <name val="游ゴシック"/>
      <family val="2"/>
      <charset val="128"/>
      <scheme val="minor"/>
    </font>
    <font>
      <sz val="6"/>
      <name val="游ゴシック"/>
      <family val="2"/>
      <charset val="128"/>
      <scheme val="minor"/>
    </font>
    <font>
      <sz val="6"/>
      <name val="ＭＳ Ｐゴシック"/>
      <family val="3"/>
      <charset val="128"/>
    </font>
    <font>
      <sz val="12"/>
      <name val="UD Digi Kyokasho N-R"/>
      <family val="1"/>
      <charset val="128"/>
    </font>
    <font>
      <sz val="12"/>
      <color theme="1"/>
      <name val="UD Digi Kyokasho N-R"/>
      <family val="1"/>
      <charset val="128"/>
    </font>
    <font>
      <sz val="6"/>
      <name val="ＭＳ Ｐゴシック"/>
      <family val="3"/>
    </font>
    <font>
      <sz val="13"/>
      <name val="UD Digi Kyokasho N-R"/>
      <family val="1"/>
      <charset val="128"/>
    </font>
    <font>
      <sz val="11"/>
      <color theme="1"/>
      <name val="UD Digi Kyokasho N-R"/>
      <family val="1"/>
      <charset val="128"/>
    </font>
    <font>
      <u/>
      <sz val="11"/>
      <name val="UD Digi Kyokasho N-R"/>
      <family val="1"/>
      <charset val="128"/>
    </font>
    <font>
      <sz val="11"/>
      <name val="UD Digi Kyokasho N-R"/>
      <family val="1"/>
      <charset val="128"/>
    </font>
    <font>
      <sz val="10"/>
      <name val="UD Digi Kyokasho N-R"/>
      <family val="1"/>
      <charset val="128"/>
    </font>
    <font>
      <sz val="10.5"/>
      <name val="UD Digi Kyokasho N-R"/>
      <family val="1"/>
      <charset val="128"/>
    </font>
    <font>
      <sz val="10"/>
      <color theme="1"/>
      <name val="UD Digi Kyokasho N-R"/>
      <family val="1"/>
      <charset val="128"/>
    </font>
    <font>
      <sz val="10"/>
      <color rgb="FFFF0000"/>
      <name val="UD Digi Kyokasho N-R"/>
      <family val="1"/>
      <charset val="128"/>
    </font>
    <font>
      <b/>
      <sz val="16"/>
      <name val="UD Digi Kyokasho N-R"/>
      <family val="1"/>
      <charset val="128"/>
    </font>
    <font>
      <b/>
      <sz val="12"/>
      <name val="UD Digi Kyokasho N-R"/>
      <family val="1"/>
      <charset val="128"/>
    </font>
    <font>
      <sz val="9"/>
      <name val="UD Digi Kyokasho N-R"/>
      <family val="1"/>
      <charset val="128"/>
    </font>
    <font>
      <sz val="10.5"/>
      <name val="Segoe UI Symbol"/>
      <family val="1"/>
    </font>
    <font>
      <sz val="8"/>
      <name val="UD Digi Kyokasho N-R"/>
      <family val="1"/>
      <charset val="128"/>
    </font>
    <font>
      <b/>
      <sz val="14"/>
      <name val="UD Digi Kyokasho N-R"/>
      <family val="1"/>
      <charset val="128"/>
    </font>
    <font>
      <b/>
      <sz val="11"/>
      <name val="UD Digi Kyokasho N-R"/>
      <family val="1"/>
      <charset val="128"/>
    </font>
    <font>
      <sz val="14"/>
      <name val="UD Digi Kyokasho N-R"/>
      <family val="1"/>
      <charset val="128"/>
    </font>
    <font>
      <b/>
      <sz val="11"/>
      <color rgb="FFFF0000"/>
      <name val="UD Digi Kyokasho N-R"/>
      <family val="1"/>
      <charset val="128"/>
    </font>
    <font>
      <sz val="14"/>
      <color theme="1"/>
      <name val="UD Digi Kyokasho N-R"/>
      <family val="1"/>
      <charset val="128"/>
    </font>
    <font>
      <sz val="12"/>
      <color rgb="FF000000"/>
      <name val="UD Digi Kyokasho N-R"/>
      <family val="1"/>
      <charset val="128"/>
    </font>
    <font>
      <sz val="9"/>
      <color indexed="81"/>
      <name val="MS P ゴシック"/>
      <family val="3"/>
      <charset val="128"/>
    </font>
    <font>
      <sz val="11"/>
      <color theme="1"/>
      <name val="游ゴシック"/>
      <family val="2"/>
      <charset val="128"/>
      <scheme val="minor"/>
    </font>
    <font>
      <b/>
      <sz val="9"/>
      <name val="UD Digi Kyokasho N-R"/>
      <family val="1"/>
      <charset val="128"/>
    </font>
    <font>
      <sz val="11"/>
      <color theme="0"/>
      <name val="UD Digi Kyokasho N-R"/>
      <family val="1"/>
      <charset val="128"/>
    </font>
    <font>
      <sz val="9"/>
      <color indexed="81"/>
      <name val="UD Digi Kyokasho N-R"/>
      <family val="1"/>
      <charset val="128"/>
    </font>
    <font>
      <b/>
      <sz val="12"/>
      <color indexed="81"/>
      <name val="UD Digi Kyokasho N-R"/>
      <family val="1"/>
      <charset val="128"/>
    </font>
    <font>
      <b/>
      <sz val="9"/>
      <color indexed="81"/>
      <name val="UD Digi Kyokasho N-R"/>
      <family val="1"/>
      <charset val="128"/>
    </font>
    <font>
      <sz val="9"/>
      <color theme="1"/>
      <name val="UD Digi Kyokasho N-R"/>
      <family val="1"/>
      <charset val="128"/>
    </font>
    <font>
      <b/>
      <sz val="9"/>
      <color indexed="81"/>
      <name val="MS P ゴシック"/>
      <family val="3"/>
      <charset val="128"/>
    </font>
    <font>
      <sz val="13"/>
      <color theme="1"/>
      <name val="UD Digi Kyokasho N-R"/>
      <family val="1"/>
      <charset val="128"/>
    </font>
    <font>
      <sz val="13"/>
      <name val="Segoe UI Symbol"/>
      <family val="1"/>
    </font>
    <font>
      <sz val="16"/>
      <color rgb="FFFF0000"/>
      <name val="UD Digi Kyokasho N-R"/>
      <family val="1"/>
      <charset val="128"/>
    </font>
    <font>
      <sz val="13"/>
      <name val="UD Digi Kyokasho N-R"/>
      <family val="3"/>
      <charset val="134"/>
    </font>
    <font>
      <sz val="16"/>
      <color rgb="FFFF0000"/>
      <name val="MS UI Gothic"/>
      <family val="3"/>
      <charset val="134"/>
    </font>
    <font>
      <sz val="11"/>
      <color rgb="FFFF0000"/>
      <name val="UD Digi Kyokasho N-R"/>
      <family val="1"/>
      <charset val="128"/>
    </font>
    <font>
      <sz val="12"/>
      <color rgb="FFFF0000"/>
      <name val="UD Digi Kyokasho N-R"/>
      <family val="1"/>
      <charset val="128"/>
    </font>
    <font>
      <b/>
      <sz val="9"/>
      <color indexed="10"/>
      <name val="UD Digi Kyokasho N-R"/>
      <family val="1"/>
      <charset val="128"/>
    </font>
    <font>
      <b/>
      <sz val="10"/>
      <color rgb="FFFF0000"/>
      <name val="UD Digi Kyokasho N-R"/>
      <family val="1"/>
      <charset val="128"/>
    </font>
    <font>
      <b/>
      <sz val="12"/>
      <color indexed="81"/>
      <name val="UD デジタル 教科書体 N"/>
      <family val="1"/>
      <charset val="128"/>
    </font>
    <font>
      <b/>
      <sz val="12"/>
      <color indexed="10"/>
      <name val="UD デジタル 教科書体 N"/>
      <family val="1"/>
      <charset val="128"/>
    </font>
    <font>
      <b/>
      <sz val="11"/>
      <color indexed="81"/>
      <name val="UD Digi Kyokasho N-R"/>
      <family val="1"/>
      <charset val="128"/>
    </font>
    <font>
      <b/>
      <sz val="11"/>
      <color indexed="10"/>
      <name val="UD Digi Kyokasho N-R"/>
      <family val="1"/>
      <charset val="128"/>
    </font>
  </fonts>
  <fills count="15">
    <fill>
      <patternFill patternType="none"/>
    </fill>
    <fill>
      <patternFill patternType="gray125"/>
    </fill>
    <fill>
      <patternFill patternType="solid">
        <fgColor theme="6"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EFFEB"/>
        <bgColor indexed="64"/>
      </patternFill>
    </fill>
    <fill>
      <patternFill patternType="solid">
        <fgColor theme="3" tint="0.89999084444715716"/>
        <bgColor indexed="64"/>
      </patternFill>
    </fill>
    <fill>
      <patternFill patternType="solid">
        <fgColor rgb="FFFFFFDD"/>
        <bgColor indexed="64"/>
      </patternFill>
    </fill>
    <fill>
      <patternFill patternType="solid">
        <fgColor theme="0" tint="-4.9989318521683403E-2"/>
        <bgColor indexed="64"/>
      </patternFill>
    </fill>
    <fill>
      <patternFill patternType="solid">
        <fgColor rgb="FFFFFFE1"/>
        <bgColor indexed="64"/>
      </patternFill>
    </fill>
    <fill>
      <patternFill patternType="solid">
        <fgColor rgb="FFFFFFE5"/>
        <bgColor indexed="64"/>
      </patternFill>
    </fill>
    <fill>
      <patternFill patternType="solid">
        <fgColor rgb="FFFFFFCC"/>
        <bgColor indexed="64"/>
      </patternFill>
    </fill>
    <fill>
      <patternFill patternType="solid">
        <fgColor rgb="FFFFFF00"/>
        <bgColor indexed="64"/>
      </patternFill>
    </fill>
  </fills>
  <borders count="114">
    <border>
      <left/>
      <right/>
      <top/>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ck">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style="thin">
        <color auto="1"/>
      </left>
      <right style="thin">
        <color indexed="64"/>
      </right>
      <top style="hair">
        <color auto="1"/>
      </top>
      <bottom style="hair">
        <color auto="1"/>
      </bottom>
      <diagonal/>
    </border>
    <border>
      <left style="thin">
        <color auto="1"/>
      </left>
      <right style="thin">
        <color indexed="64"/>
      </right>
      <top style="hair">
        <color auto="1"/>
      </top>
      <bottom style="thin">
        <color indexed="64"/>
      </bottom>
      <diagonal/>
    </border>
    <border>
      <left style="thin">
        <color auto="1"/>
      </left>
      <right/>
      <top style="hair">
        <color auto="1"/>
      </top>
      <bottom style="hair">
        <color auto="1"/>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style="medium">
        <color indexed="64"/>
      </right>
      <top/>
      <bottom style="hair">
        <color indexed="64"/>
      </bottom>
      <diagonal/>
    </border>
    <border>
      <left style="thin">
        <color indexed="64"/>
      </left>
      <right/>
      <top style="medium">
        <color indexed="64"/>
      </top>
      <bottom style="thin">
        <color auto="1"/>
      </bottom>
      <diagonal/>
    </border>
    <border>
      <left/>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auto="1"/>
      </left>
      <right style="thin">
        <color indexed="64"/>
      </right>
      <top style="hair">
        <color auto="1"/>
      </top>
      <bottom style="medium">
        <color indexed="64"/>
      </bottom>
      <diagonal/>
    </border>
    <border>
      <left style="thin">
        <color auto="1"/>
      </left>
      <right style="thin">
        <color indexed="64"/>
      </right>
      <top style="medium">
        <color indexed="64"/>
      </top>
      <bottom style="hair">
        <color auto="1"/>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style="dotted">
        <color indexed="64"/>
      </right>
      <top/>
      <bottom/>
      <diagonal/>
    </border>
    <border>
      <left/>
      <right style="dotted">
        <color indexed="64"/>
      </right>
      <top/>
      <bottom style="dotted">
        <color indexed="64"/>
      </bottom>
      <diagonal/>
    </border>
    <border>
      <left/>
      <right style="medium">
        <color indexed="64"/>
      </right>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medium">
        <color indexed="64"/>
      </left>
      <right style="dotted">
        <color indexed="64"/>
      </right>
      <top style="medium">
        <color indexed="64"/>
      </top>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style="thin">
        <color indexed="64"/>
      </left>
      <right/>
      <top/>
      <bottom/>
      <diagonal/>
    </border>
    <border>
      <left/>
      <right style="medium">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auto="1"/>
      </left>
      <right style="thin">
        <color indexed="64"/>
      </right>
      <top style="hair">
        <color auto="1"/>
      </top>
      <bottom/>
      <diagonal/>
    </border>
    <border>
      <left style="medium">
        <color indexed="64"/>
      </left>
      <right style="thin">
        <color auto="1"/>
      </right>
      <top/>
      <bottom style="hair">
        <color indexed="64"/>
      </bottom>
      <diagonal/>
    </border>
    <border>
      <left style="medium">
        <color indexed="64"/>
      </left>
      <right style="thin">
        <color indexed="64"/>
      </right>
      <top/>
      <bottom style="thin">
        <color indexed="64"/>
      </bottom>
      <diagonal/>
    </border>
    <border>
      <left style="thin">
        <color indexed="64"/>
      </left>
      <right/>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bottom style="medium">
        <color indexed="64"/>
      </bottom>
      <diagonal/>
    </border>
    <border>
      <left/>
      <right style="hair">
        <color indexed="64"/>
      </right>
      <top style="medium">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407">
    <xf numFmtId="0" fontId="0" fillId="0" borderId="0" xfId="0">
      <alignment vertical="center"/>
    </xf>
    <xf numFmtId="0" fontId="3" fillId="0" borderId="25" xfId="0" applyFont="1" applyBorder="1" applyAlignment="1">
      <alignment vertical="top" wrapText="1"/>
    </xf>
    <xf numFmtId="0" fontId="7" fillId="0" borderId="0" xfId="0" applyFont="1">
      <alignment vertical="center"/>
    </xf>
    <xf numFmtId="0" fontId="8" fillId="0" borderId="0" xfId="0" applyFont="1" applyAlignment="1">
      <alignment vertical="top" wrapText="1"/>
    </xf>
    <xf numFmtId="0" fontId="3" fillId="0" borderId="8" xfId="0" applyFont="1" applyBorder="1" applyAlignment="1">
      <alignment horizontal="center" vertical="center" wrapText="1"/>
    </xf>
    <xf numFmtId="0" fontId="7" fillId="0" borderId="0" xfId="0" applyFont="1" applyAlignment="1">
      <alignment horizontal="left" vertical="center"/>
    </xf>
    <xf numFmtId="0" fontId="7" fillId="0" borderId="27" xfId="0" applyFont="1" applyBorder="1">
      <alignment vertical="center"/>
    </xf>
    <xf numFmtId="0" fontId="7" fillId="0" borderId="0" xfId="0" applyFont="1" applyAlignment="1">
      <alignment horizontal="center" vertical="center"/>
    </xf>
    <xf numFmtId="0" fontId="13" fillId="0" borderId="0" xfId="0" applyFont="1" applyAlignment="1">
      <alignment horizontal="left" vertical="top" wrapText="1"/>
    </xf>
    <xf numFmtId="0" fontId="4" fillId="0" borderId="33" xfId="0" applyFont="1" applyBorder="1" applyAlignment="1">
      <alignment horizontal="center" vertical="center" wrapText="1"/>
    </xf>
    <xf numFmtId="0" fontId="8" fillId="0" borderId="0" xfId="0" applyFont="1" applyAlignment="1">
      <alignment horizontal="center" vertical="top" wrapText="1"/>
    </xf>
    <xf numFmtId="0" fontId="3" fillId="3" borderId="15" xfId="0" applyFont="1" applyFill="1" applyBorder="1" applyAlignment="1">
      <alignment horizontal="center" vertical="center" wrapText="1"/>
    </xf>
    <xf numFmtId="0" fontId="7" fillId="0" borderId="0" xfId="0" applyFont="1" applyAlignment="1">
      <alignment horizontal="left" vertical="top"/>
    </xf>
    <xf numFmtId="0" fontId="3" fillId="3" borderId="15" xfId="0" applyFont="1" applyFill="1" applyBorder="1" applyAlignment="1">
      <alignment vertical="center" wrapText="1"/>
    </xf>
    <xf numFmtId="0" fontId="14" fillId="0" borderId="0" xfId="0" applyFont="1" applyAlignment="1">
      <alignment horizontal="center" vertical="center" shrinkToFit="1"/>
    </xf>
    <xf numFmtId="0" fontId="3" fillId="5" borderId="15" xfId="0" applyFont="1" applyFill="1" applyBorder="1" applyAlignment="1">
      <alignment horizontal="center" vertical="center" wrapText="1"/>
    </xf>
    <xf numFmtId="0" fontId="3" fillId="5" borderId="57" xfId="0" applyFont="1" applyFill="1" applyBorder="1" applyAlignment="1">
      <alignment horizontal="center" vertical="center" wrapText="1"/>
    </xf>
    <xf numFmtId="0" fontId="10" fillId="3" borderId="6" xfId="0" applyFont="1" applyFill="1" applyBorder="1" applyAlignment="1">
      <alignment vertical="top" wrapText="1"/>
    </xf>
    <xf numFmtId="177" fontId="16" fillId="8" borderId="56" xfId="0" applyNumberFormat="1" applyFont="1" applyFill="1" applyBorder="1" applyAlignment="1">
      <alignment horizontal="center" vertical="center" wrapText="1"/>
    </xf>
    <xf numFmtId="177" fontId="16" fillId="0" borderId="47" xfId="0" applyNumberFormat="1" applyFont="1" applyBorder="1" applyAlignment="1">
      <alignment horizontal="center" vertical="center" wrapText="1"/>
    </xf>
    <xf numFmtId="177" fontId="17" fillId="0" borderId="9" xfId="0" applyNumberFormat="1" applyFont="1" applyBorder="1" applyAlignment="1">
      <alignment horizontal="center" vertical="center" wrapText="1"/>
    </xf>
    <xf numFmtId="0" fontId="3" fillId="3" borderId="61" xfId="0" applyFont="1" applyFill="1" applyBorder="1" applyAlignment="1">
      <alignment horizontal="center" vertical="center" wrapText="1"/>
    </xf>
    <xf numFmtId="177" fontId="17" fillId="0" borderId="42" xfId="0" applyNumberFormat="1" applyFont="1" applyBorder="1" applyAlignment="1">
      <alignment horizontal="center" vertical="center" wrapText="1"/>
    </xf>
    <xf numFmtId="177" fontId="16" fillId="8" borderId="14" xfId="0" applyNumberFormat="1" applyFont="1" applyFill="1" applyBorder="1" applyAlignment="1">
      <alignment horizontal="center" vertical="center" wrapText="1"/>
    </xf>
    <xf numFmtId="0" fontId="10" fillId="0" borderId="0" xfId="0" applyFont="1">
      <alignment vertical="center"/>
    </xf>
    <xf numFmtId="0" fontId="4" fillId="0" borderId="10" xfId="0" applyFont="1" applyBorder="1" applyAlignment="1">
      <alignment horizontal="center" vertical="center" wrapText="1"/>
    </xf>
    <xf numFmtId="0" fontId="23" fillId="0" borderId="0" xfId="0" applyFont="1" applyAlignment="1">
      <alignment horizontal="left" vertical="center"/>
    </xf>
    <xf numFmtId="0" fontId="4" fillId="0" borderId="32" xfId="0" applyFont="1" applyBorder="1" applyAlignment="1">
      <alignment horizontal="center" vertical="center" wrapText="1"/>
    </xf>
    <xf numFmtId="0" fontId="4" fillId="0" borderId="32" xfId="0" applyFont="1" applyBorder="1" applyAlignment="1">
      <alignment horizontal="justify" vertical="center" wrapText="1"/>
    </xf>
    <xf numFmtId="0" fontId="24" fillId="0" borderId="32" xfId="0" applyFont="1" applyBorder="1" applyAlignment="1">
      <alignment horizontal="center" vertical="center" wrapText="1"/>
    </xf>
    <xf numFmtId="0" fontId="4" fillId="0" borderId="0" xfId="0" applyFont="1" applyAlignment="1">
      <alignment horizontal="justify" vertical="center"/>
    </xf>
    <xf numFmtId="0" fontId="4" fillId="0" borderId="0" xfId="0" applyFont="1" applyAlignment="1">
      <alignment horizontal="left" vertical="center" wrapText="1"/>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9" xfId="0" applyFont="1" applyBorder="1" applyAlignment="1">
      <alignment horizontal="right" vertical="center" wrapText="1"/>
    </xf>
    <xf numFmtId="0" fontId="4" fillId="0" borderId="70" xfId="0" applyFont="1" applyBorder="1" applyAlignment="1">
      <alignment horizontal="right" vertical="center" wrapText="1"/>
    </xf>
    <xf numFmtId="0" fontId="4" fillId="0" borderId="72" xfId="0" applyFont="1" applyBorder="1" applyAlignment="1">
      <alignment horizontal="right" vertical="center" wrapText="1"/>
    </xf>
    <xf numFmtId="0" fontId="4" fillId="0" borderId="31" xfId="0" applyFont="1" applyBorder="1" applyAlignment="1">
      <alignment horizontal="right" vertical="center" wrapText="1"/>
    </xf>
    <xf numFmtId="0" fontId="4" fillId="0" borderId="0" xfId="0" applyFont="1" applyAlignment="1">
      <alignment horizontal="right" vertical="center" wrapText="1"/>
    </xf>
    <xf numFmtId="0" fontId="7" fillId="0" borderId="0" xfId="0" applyFont="1" applyAlignment="1">
      <alignment horizontal="left" vertical="center" wrapText="1"/>
    </xf>
    <xf numFmtId="0" fontId="4" fillId="0" borderId="0" xfId="0" applyFont="1" applyAlignment="1">
      <alignment horizontal="justify" vertical="center" wrapText="1"/>
    </xf>
    <xf numFmtId="0" fontId="4" fillId="0" borderId="0" xfId="0" applyFont="1" applyAlignment="1">
      <alignment horizontal="center" vertical="center" wrapText="1"/>
    </xf>
    <xf numFmtId="0" fontId="24" fillId="0" borderId="0" xfId="0" applyFont="1" applyAlignment="1">
      <alignment horizontal="center" vertical="center" wrapText="1"/>
    </xf>
    <xf numFmtId="0" fontId="4" fillId="0" borderId="0" xfId="0" applyFont="1" applyAlignment="1">
      <alignment horizontal="left" vertical="center" indent="1"/>
    </xf>
    <xf numFmtId="0" fontId="4" fillId="9" borderId="74" xfId="0" applyFont="1" applyFill="1" applyBorder="1" applyAlignment="1">
      <alignment horizontal="right" vertical="center" wrapText="1"/>
    </xf>
    <xf numFmtId="0" fontId="4" fillId="9" borderId="75" xfId="0" applyFont="1" applyFill="1" applyBorder="1" applyAlignment="1">
      <alignment horizontal="right" vertical="center" wrapText="1"/>
    </xf>
    <xf numFmtId="0" fontId="4" fillId="9" borderId="69" xfId="0" applyFont="1" applyFill="1" applyBorder="1" applyAlignment="1">
      <alignment horizontal="right" vertical="center" wrapText="1"/>
    </xf>
    <xf numFmtId="0" fontId="4" fillId="9" borderId="70" xfId="0" applyFont="1" applyFill="1" applyBorder="1" applyAlignment="1">
      <alignment horizontal="right" vertical="center" wrapText="1"/>
    </xf>
    <xf numFmtId="0" fontId="4" fillId="9" borderId="72" xfId="0" applyFont="1" applyFill="1" applyBorder="1" applyAlignment="1">
      <alignment horizontal="right" vertical="center" wrapText="1"/>
    </xf>
    <xf numFmtId="0" fontId="4" fillId="9" borderId="31" xfId="0" applyFont="1" applyFill="1" applyBorder="1" applyAlignment="1">
      <alignment horizontal="right" vertical="center" wrapText="1"/>
    </xf>
    <xf numFmtId="0" fontId="4" fillId="0" borderId="32" xfId="0" applyFont="1" applyBorder="1" applyAlignment="1">
      <alignment horizontal="left" vertical="center" wrapText="1" indent="1"/>
    </xf>
    <xf numFmtId="0" fontId="3" fillId="3" borderId="6"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9" fillId="0" borderId="0" xfId="0" applyFont="1" applyAlignment="1">
      <alignment horizontal="left" wrapText="1"/>
    </xf>
    <xf numFmtId="0" fontId="18" fillId="3" borderId="6" xfId="0" applyFont="1" applyFill="1" applyBorder="1" applyAlignment="1">
      <alignment vertical="top" wrapText="1"/>
    </xf>
    <xf numFmtId="0" fontId="3" fillId="3" borderId="29" xfId="0" applyFont="1" applyFill="1" applyBorder="1" applyAlignment="1">
      <alignment horizontal="center" vertical="center" wrapText="1"/>
    </xf>
    <xf numFmtId="0" fontId="3" fillId="0" borderId="79" xfId="0" applyFont="1" applyBorder="1" applyAlignment="1">
      <alignment vertical="top" wrapText="1"/>
    </xf>
    <xf numFmtId="0" fontId="3" fillId="5" borderId="85" xfId="0" applyFont="1" applyFill="1" applyBorder="1" applyAlignment="1">
      <alignment horizontal="center" vertical="center" wrapText="1"/>
    </xf>
    <xf numFmtId="0" fontId="4" fillId="5" borderId="1" xfId="0" applyFont="1" applyFill="1" applyBorder="1">
      <alignment vertical="center"/>
    </xf>
    <xf numFmtId="0" fontId="3" fillId="0" borderId="88" xfId="0" applyFont="1" applyBorder="1">
      <alignment vertical="center"/>
    </xf>
    <xf numFmtId="0" fontId="3" fillId="5" borderId="1" xfId="0" applyFont="1" applyFill="1" applyBorder="1" applyAlignment="1">
      <alignment horizontal="left" vertical="center"/>
    </xf>
    <xf numFmtId="0" fontId="7" fillId="0" borderId="91" xfId="0" applyFont="1" applyBorder="1" applyAlignment="1">
      <alignment horizontal="center" vertical="center" wrapText="1"/>
    </xf>
    <xf numFmtId="0" fontId="3" fillId="0" borderId="91" xfId="0" applyFont="1" applyBorder="1" applyAlignment="1">
      <alignment horizontal="center" vertical="center" wrapText="1"/>
    </xf>
    <xf numFmtId="0" fontId="3" fillId="4" borderId="90" xfId="0" applyFont="1" applyFill="1" applyBorder="1" applyAlignment="1">
      <alignment horizontal="center" vertical="center" wrapText="1"/>
    </xf>
    <xf numFmtId="0" fontId="3" fillId="4" borderId="98" xfId="0" applyFont="1" applyFill="1" applyBorder="1" applyAlignment="1">
      <alignment horizontal="center" vertical="center" wrapText="1"/>
    </xf>
    <xf numFmtId="38" fontId="0" fillId="0" borderId="0" xfId="1" applyFont="1">
      <alignment vertical="center"/>
    </xf>
    <xf numFmtId="0" fontId="9" fillId="0" borderId="61" xfId="0" applyFont="1" applyBorder="1" applyAlignment="1">
      <alignment horizontal="center" vertical="center" wrapText="1"/>
    </xf>
    <xf numFmtId="0" fontId="18" fillId="3" borderId="29" xfId="0" applyFont="1" applyFill="1" applyBorder="1" applyAlignment="1">
      <alignment vertical="top" wrapText="1"/>
    </xf>
    <xf numFmtId="0" fontId="14" fillId="0" borderId="0" xfId="0" applyFont="1" applyAlignment="1">
      <alignment horizontal="center" vertical="top" shrinkToFit="1"/>
    </xf>
    <xf numFmtId="0" fontId="3" fillId="0" borderId="4" xfId="0" applyFont="1" applyBorder="1" applyAlignment="1">
      <alignment horizontal="center" vertical="center" wrapText="1"/>
    </xf>
    <xf numFmtId="0" fontId="3" fillId="0" borderId="108" xfId="0" applyFont="1" applyBorder="1" applyAlignment="1">
      <alignment horizontal="right" vertical="center" wrapText="1"/>
    </xf>
    <xf numFmtId="0" fontId="28" fillId="0" borderId="89" xfId="0" applyFont="1" applyBorder="1">
      <alignment vertical="center"/>
    </xf>
    <xf numFmtId="0" fontId="7" fillId="0" borderId="32" xfId="0" applyFont="1" applyBorder="1" applyAlignment="1">
      <alignment horizontal="center" vertical="center"/>
    </xf>
    <xf numFmtId="0" fontId="3" fillId="10" borderId="32" xfId="0" applyFont="1" applyFill="1" applyBorder="1" applyAlignment="1">
      <alignment horizontal="center" vertical="center" wrapText="1"/>
    </xf>
    <xf numFmtId="0" fontId="7" fillId="0" borderId="0" xfId="0" applyFont="1" applyAlignment="1">
      <alignment vertical="center" wrapText="1"/>
    </xf>
    <xf numFmtId="181" fontId="3" fillId="5" borderId="1" xfId="0" applyNumberFormat="1" applyFont="1" applyFill="1" applyBorder="1" applyAlignment="1">
      <alignment vertical="center" wrapText="1"/>
    </xf>
    <xf numFmtId="0" fontId="3" fillId="0" borderId="0" xfId="0" applyFont="1" applyAlignment="1">
      <alignment horizontal="left" vertical="center" wrapText="1"/>
    </xf>
    <xf numFmtId="0" fontId="9" fillId="5" borderId="0" xfId="0" applyFont="1" applyFill="1" applyAlignment="1">
      <alignment horizontal="left" vertical="center" wrapText="1"/>
    </xf>
    <xf numFmtId="0" fontId="9" fillId="0" borderId="111" xfId="0" applyFont="1" applyBorder="1" applyAlignment="1">
      <alignment horizontal="center" vertical="center" wrapText="1"/>
    </xf>
    <xf numFmtId="176" fontId="3" fillId="0" borderId="0" xfId="0" applyNumberFormat="1" applyFont="1" applyAlignment="1">
      <alignment horizontal="center" wrapText="1"/>
    </xf>
    <xf numFmtId="0" fontId="9" fillId="8" borderId="0" xfId="0" applyFont="1" applyFill="1" applyAlignment="1">
      <alignment horizontal="center"/>
    </xf>
    <xf numFmtId="0" fontId="3" fillId="0" borderId="0" xfId="0" applyFont="1" applyAlignment="1">
      <alignment horizontal="center" vertical="center" wrapText="1"/>
    </xf>
    <xf numFmtId="180" fontId="4" fillId="6" borderId="0" xfId="0" applyNumberFormat="1" applyFont="1" applyFill="1" applyAlignment="1">
      <alignment horizontal="left" vertical="center"/>
    </xf>
    <xf numFmtId="0" fontId="3" fillId="6" borderId="0" xfId="0" applyFont="1" applyFill="1" applyAlignment="1">
      <alignment vertical="center" wrapText="1"/>
    </xf>
    <xf numFmtId="0" fontId="3" fillId="6" borderId="0" xfId="0" applyFont="1" applyFill="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center" wrapText="1"/>
    </xf>
    <xf numFmtId="0" fontId="3" fillId="5" borderId="0" xfId="0" applyFont="1" applyFill="1" applyAlignment="1">
      <alignment horizontal="left" vertical="center" wrapText="1"/>
    </xf>
    <xf numFmtId="0" fontId="28" fillId="0" borderId="0" xfId="0" applyFont="1">
      <alignment vertical="center"/>
    </xf>
    <xf numFmtId="0" fontId="10" fillId="5" borderId="0" xfId="0" applyFont="1" applyFill="1" applyAlignment="1">
      <alignment horizontal="left" vertical="center" wrapText="1"/>
    </xf>
    <xf numFmtId="0" fontId="9" fillId="0" borderId="0" xfId="0" applyFont="1" applyAlignment="1">
      <alignment horizontal="left" vertical="center" wrapText="1"/>
    </xf>
    <xf numFmtId="0" fontId="40" fillId="11" borderId="32" xfId="0" applyFont="1" applyFill="1" applyBorder="1" applyAlignment="1">
      <alignment horizontal="center" vertical="center" wrapText="1"/>
    </xf>
    <xf numFmtId="0" fontId="21" fillId="0" borderId="0" xfId="0" applyFont="1" applyAlignment="1">
      <alignment horizontal="right" vertical="center" wrapText="1"/>
    </xf>
    <xf numFmtId="0" fontId="8" fillId="13" borderId="32" xfId="0" applyFont="1" applyFill="1" applyBorder="1" applyAlignment="1">
      <alignment vertical="center" wrapText="1"/>
    </xf>
    <xf numFmtId="0" fontId="8" fillId="8" borderId="32" xfId="0" applyFont="1" applyFill="1" applyBorder="1" applyAlignment="1">
      <alignment vertical="center" wrapText="1"/>
    </xf>
    <xf numFmtId="177" fontId="7" fillId="0" borderId="0" xfId="0" applyNumberFormat="1" applyFont="1">
      <alignment vertical="center"/>
    </xf>
    <xf numFmtId="177" fontId="13" fillId="0" borderId="0" xfId="0" applyNumberFormat="1" applyFont="1" applyAlignment="1">
      <alignment horizontal="left" vertical="top" wrapText="1"/>
    </xf>
    <xf numFmtId="177" fontId="11" fillId="8" borderId="16" xfId="0" applyNumberFormat="1" applyFont="1" applyFill="1" applyBorder="1" applyAlignment="1">
      <alignment horizontal="center" vertical="center" wrapText="1"/>
    </xf>
    <xf numFmtId="177" fontId="11" fillId="8" borderId="18" xfId="0" applyNumberFormat="1" applyFont="1" applyFill="1" applyBorder="1" applyAlignment="1">
      <alignment horizontal="center" vertical="center" wrapText="1"/>
    </xf>
    <xf numFmtId="177" fontId="11" fillId="8" borderId="103" xfId="0" applyNumberFormat="1" applyFont="1" applyFill="1" applyBorder="1" applyAlignment="1">
      <alignment horizontal="center" vertical="center" wrapText="1"/>
    </xf>
    <xf numFmtId="177" fontId="11" fillId="8" borderId="107" xfId="0" applyNumberFormat="1" applyFont="1" applyFill="1" applyBorder="1" applyAlignment="1">
      <alignment horizontal="center" vertical="center" wrapText="1"/>
    </xf>
    <xf numFmtId="182" fontId="16" fillId="0" borderId="112" xfId="0" applyNumberFormat="1" applyFont="1" applyBorder="1" applyAlignment="1">
      <alignment horizontal="center" vertical="center" wrapText="1"/>
    </xf>
    <xf numFmtId="0" fontId="3" fillId="0" borderId="44" xfId="0" applyFont="1" applyBorder="1" applyAlignment="1">
      <alignment horizontal="center" vertical="center" wrapText="1"/>
    </xf>
    <xf numFmtId="0" fontId="3" fillId="0" borderId="40" xfId="0" applyFont="1" applyBorder="1" applyAlignment="1">
      <alignment horizontal="center"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0" xfId="0" applyFont="1" applyBorder="1" applyAlignment="1">
      <alignment horizontal="left"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40" fillId="11" borderId="87" xfId="0" applyFont="1" applyFill="1" applyBorder="1" applyAlignment="1">
      <alignment horizontal="left" vertical="center"/>
    </xf>
    <xf numFmtId="0" fontId="40" fillId="11" borderId="88" xfId="0" applyFont="1" applyFill="1" applyBorder="1" applyAlignment="1">
      <alignment horizontal="left" vertical="center"/>
    </xf>
    <xf numFmtId="0" fontId="40" fillId="11" borderId="89" xfId="0" applyFont="1" applyFill="1" applyBorder="1" applyAlignment="1">
      <alignment horizontal="left" vertical="center"/>
    </xf>
    <xf numFmtId="0" fontId="10" fillId="0" borderId="3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7"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177" fontId="11" fillId="0" borderId="24" xfId="0" applyNumberFormat="1" applyFont="1" applyBorder="1" applyAlignment="1">
      <alignment horizontal="center" vertical="center" wrapText="1"/>
    </xf>
    <xf numFmtId="177" fontId="11" fillId="0" borderId="62" xfId="0" applyNumberFormat="1" applyFont="1" applyBorder="1" applyAlignment="1">
      <alignment horizontal="center" vertical="center" wrapText="1"/>
    </xf>
    <xf numFmtId="177" fontId="11" fillId="0" borderId="50" xfId="0" applyNumberFormat="1" applyFont="1" applyBorder="1" applyAlignment="1">
      <alignment horizontal="center" vertical="center" wrapText="1"/>
    </xf>
    <xf numFmtId="177" fontId="11" fillId="8" borderId="10" xfId="0" applyNumberFormat="1" applyFont="1" applyFill="1" applyBorder="1" applyAlignment="1">
      <alignment horizontal="center" vertical="center" wrapText="1"/>
    </xf>
    <xf numFmtId="177" fontId="11" fillId="8" borderId="7" xfId="0" applyNumberFormat="1"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3" xfId="0" applyFont="1" applyBorder="1" applyAlignment="1">
      <alignment horizontal="left" vertical="center" wrapText="1"/>
    </xf>
    <xf numFmtId="0" fontId="10" fillId="0" borderId="26" xfId="0" applyFont="1" applyBorder="1" applyAlignment="1">
      <alignment horizontal="left" vertical="center" wrapText="1"/>
    </xf>
    <xf numFmtId="0" fontId="10" fillId="0" borderId="34" xfId="0" applyFont="1" applyBorder="1" applyAlignment="1">
      <alignment horizontal="left" vertical="center" wrapText="1"/>
    </xf>
    <xf numFmtId="177" fontId="11" fillId="0" borderId="52" xfId="0" applyNumberFormat="1" applyFont="1" applyBorder="1" applyAlignment="1">
      <alignment horizontal="center" vertical="center" wrapText="1"/>
    </xf>
    <xf numFmtId="177" fontId="11" fillId="0" borderId="8" xfId="0" applyNumberFormat="1"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177" fontId="11" fillId="8" borderId="33" xfId="0" applyNumberFormat="1" applyFont="1" applyFill="1" applyBorder="1" applyAlignment="1">
      <alignment horizontal="center" vertical="center" wrapText="1"/>
    </xf>
    <xf numFmtId="177" fontId="11" fillId="8" borderId="34" xfId="0" applyNumberFormat="1" applyFont="1" applyFill="1" applyBorder="1" applyAlignment="1">
      <alignment horizontal="center" vertical="center" wrapText="1"/>
    </xf>
    <xf numFmtId="0" fontId="11" fillId="0" borderId="3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4" xfId="0" applyFont="1" applyBorder="1" applyAlignment="1">
      <alignment horizontal="center" vertical="center" wrapText="1"/>
    </xf>
    <xf numFmtId="177" fontId="11" fillId="8" borderId="45" xfId="0" applyNumberFormat="1" applyFont="1" applyFill="1" applyBorder="1" applyAlignment="1">
      <alignment horizontal="center" vertical="center" wrapText="1"/>
    </xf>
    <xf numFmtId="177" fontId="11" fillId="8" borderId="40" xfId="0" applyNumberFormat="1" applyFont="1" applyFill="1" applyBorder="1" applyAlignment="1">
      <alignment horizontal="center" vertical="center" wrapText="1"/>
    </xf>
    <xf numFmtId="177" fontId="11" fillId="0" borderId="41"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83" xfId="0" applyFont="1" applyBorder="1" applyAlignment="1">
      <alignment horizontal="center" vertical="center" wrapText="1"/>
    </xf>
    <xf numFmtId="0" fontId="10" fillId="3" borderId="6" xfId="0" applyFont="1" applyFill="1" applyBorder="1" applyAlignment="1">
      <alignment horizontal="left" vertical="center" wrapText="1"/>
    </xf>
    <xf numFmtId="0" fontId="37" fillId="0" borderId="45" xfId="0" applyFont="1" applyBorder="1" applyAlignment="1">
      <alignment horizontal="left" vertical="center" wrapText="1"/>
    </xf>
    <xf numFmtId="177" fontId="11" fillId="8" borderId="96" xfId="0" applyNumberFormat="1" applyFont="1" applyFill="1" applyBorder="1" applyAlignment="1">
      <alignment horizontal="center" vertical="center" wrapText="1"/>
    </xf>
    <xf numFmtId="177" fontId="11" fillId="8" borderId="97" xfId="0" applyNumberFormat="1" applyFont="1" applyFill="1" applyBorder="1" applyAlignment="1">
      <alignment horizontal="center" vertical="center" wrapText="1"/>
    </xf>
    <xf numFmtId="177" fontId="11" fillId="8" borderId="102" xfId="0" applyNumberFormat="1" applyFont="1" applyFill="1" applyBorder="1" applyAlignment="1">
      <alignment horizontal="center" vertical="center" wrapText="1"/>
    </xf>
    <xf numFmtId="177" fontId="11" fillId="8" borderId="106"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1" fillId="0" borderId="81" xfId="0" applyFont="1" applyBorder="1" applyAlignment="1">
      <alignment horizontal="center" vertical="center" wrapText="1"/>
    </xf>
    <xf numFmtId="0" fontId="11" fillId="0" borderId="82" xfId="0" applyFont="1" applyBorder="1" applyAlignment="1">
      <alignment horizontal="center" vertical="center" wrapText="1"/>
    </xf>
    <xf numFmtId="177" fontId="16" fillId="7" borderId="55" xfId="0" applyNumberFormat="1" applyFont="1" applyFill="1" applyBorder="1" applyAlignment="1">
      <alignment horizontal="center" vertical="center" wrapText="1"/>
    </xf>
    <xf numFmtId="177" fontId="16" fillId="7" borderId="51" xfId="0" applyNumberFormat="1" applyFont="1" applyFill="1" applyBorder="1" applyAlignment="1">
      <alignment horizontal="center" vertical="center" wrapText="1"/>
    </xf>
    <xf numFmtId="177" fontId="27" fillId="8" borderId="100" xfId="0" applyNumberFormat="1" applyFont="1" applyFill="1" applyBorder="1" applyAlignment="1">
      <alignment horizontal="center" vertical="center" wrapText="1"/>
    </xf>
    <xf numFmtId="177" fontId="16" fillId="8" borderId="104" xfId="0" applyNumberFormat="1" applyFont="1" applyFill="1" applyBorder="1" applyAlignment="1">
      <alignment horizontal="center" vertical="center" wrapText="1"/>
    </xf>
    <xf numFmtId="177" fontId="16" fillId="8" borderId="101" xfId="0" applyNumberFormat="1" applyFont="1" applyFill="1" applyBorder="1" applyAlignment="1">
      <alignment horizontal="center" vertical="center" wrapText="1"/>
    </xf>
    <xf numFmtId="177" fontId="16" fillId="8" borderId="105" xfId="0" applyNumberFormat="1" applyFont="1" applyFill="1" applyBorder="1" applyAlignment="1">
      <alignment horizontal="center" vertical="center" wrapText="1"/>
    </xf>
    <xf numFmtId="177" fontId="16" fillId="8" borderId="112" xfId="0" applyNumberFormat="1"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3" xfId="0" applyFont="1" applyBorder="1" applyAlignment="1">
      <alignment horizontal="center" vertical="center" wrapText="1"/>
    </xf>
    <xf numFmtId="0" fontId="6" fillId="7" borderId="19" xfId="0" applyFont="1" applyFill="1" applyBorder="1" applyAlignment="1">
      <alignment horizontal="left" vertical="center" wrapText="1"/>
    </xf>
    <xf numFmtId="0" fontId="6" fillId="7" borderId="20"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0" fillId="0" borderId="5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7" borderId="23" xfId="0" applyFont="1" applyFill="1" applyBorder="1" applyAlignment="1">
      <alignment vertical="center" wrapText="1"/>
    </xf>
    <xf numFmtId="0" fontId="10" fillId="7" borderId="4" xfId="0" applyFont="1" applyFill="1" applyBorder="1" applyAlignment="1">
      <alignment vertical="center" wrapText="1"/>
    </xf>
    <xf numFmtId="0" fontId="10" fillId="7" borderId="22" xfId="0" applyFont="1" applyFill="1" applyBorder="1" applyAlignment="1">
      <alignment vertical="center" wrapText="1"/>
    </xf>
    <xf numFmtId="0" fontId="11" fillId="0" borderId="23" xfId="0" applyFont="1" applyBorder="1" applyAlignment="1">
      <alignment horizontal="center" vertical="center" wrapText="1"/>
    </xf>
    <xf numFmtId="0" fontId="11" fillId="0" borderId="4" xfId="0" applyFont="1" applyBorder="1" applyAlignment="1">
      <alignment horizontal="center" vertical="center" wrapText="1"/>
    </xf>
    <xf numFmtId="177" fontId="32" fillId="7" borderId="55" xfId="0" applyNumberFormat="1" applyFont="1" applyFill="1" applyBorder="1" applyAlignment="1">
      <alignment horizontal="center" vertical="center" wrapText="1"/>
    </xf>
    <xf numFmtId="177" fontId="32" fillId="7" borderId="51" xfId="0" applyNumberFormat="1" applyFont="1" applyFill="1" applyBorder="1" applyAlignment="1">
      <alignment horizontal="center" vertical="center"/>
    </xf>
    <xf numFmtId="0" fontId="9" fillId="0" borderId="4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1"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21" fillId="0" borderId="3" xfId="0" applyFont="1" applyBorder="1" applyAlignment="1">
      <alignment horizontal="left" vertical="center" wrapText="1"/>
    </xf>
    <xf numFmtId="0" fontId="9" fillId="0" borderId="3" xfId="0" applyFont="1" applyBorder="1" applyAlignment="1">
      <alignment horizontal="left" wrapText="1"/>
    </xf>
    <xf numFmtId="0" fontId="9" fillId="0" borderId="0" xfId="0" applyFont="1" applyAlignment="1">
      <alignment horizontal="left" wrapText="1"/>
    </xf>
    <xf numFmtId="0" fontId="7" fillId="0" borderId="0" xfId="0" applyFont="1" applyAlignment="1">
      <alignment horizontal="left" vertical="center"/>
    </xf>
    <xf numFmtId="0" fontId="3" fillId="5" borderId="86" xfId="0" applyFont="1" applyFill="1" applyBorder="1" applyAlignment="1">
      <alignment horizontal="center" vertical="center"/>
    </xf>
    <xf numFmtId="0" fontId="3" fillId="5"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5" borderId="86" xfId="0" applyFont="1" applyFill="1" applyBorder="1" applyAlignment="1">
      <alignment horizontal="center" vertical="center" wrapText="1"/>
    </xf>
    <xf numFmtId="0" fontId="10" fillId="5" borderId="87" xfId="0" applyFont="1" applyFill="1" applyBorder="1" applyAlignment="1">
      <alignment horizontal="left" vertical="center" wrapText="1"/>
    </xf>
    <xf numFmtId="0" fontId="10" fillId="5" borderId="88" xfId="0" applyFont="1" applyFill="1" applyBorder="1" applyAlignment="1">
      <alignment horizontal="left" vertical="center" wrapText="1"/>
    </xf>
    <xf numFmtId="0" fontId="10" fillId="5" borderId="89" xfId="0" applyFont="1" applyFill="1" applyBorder="1" applyAlignment="1">
      <alignment horizontal="left" vertical="center" wrapText="1"/>
    </xf>
    <xf numFmtId="0" fontId="40" fillId="11" borderId="79" xfId="0" applyFont="1" applyFill="1" applyBorder="1" applyAlignment="1">
      <alignment horizontal="center" vertical="center"/>
    </xf>
    <xf numFmtId="0" fontId="40" fillId="11" borderId="0" xfId="0" applyFont="1" applyFill="1" applyAlignment="1">
      <alignment horizontal="center" vertical="center"/>
    </xf>
    <xf numFmtId="0" fontId="9" fillId="5" borderId="79"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80" xfId="0" applyFont="1" applyFill="1" applyBorder="1" applyAlignment="1">
      <alignment horizontal="left" vertical="center" wrapText="1"/>
    </xf>
    <xf numFmtId="183" fontId="3" fillId="0" borderId="88" xfId="1" applyNumberFormat="1" applyFont="1" applyFill="1" applyBorder="1" applyAlignment="1">
      <alignment vertical="center" wrapText="1"/>
    </xf>
    <xf numFmtId="0" fontId="3" fillId="10" borderId="86"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5" borderId="87" xfId="0" applyFont="1" applyFill="1" applyBorder="1" applyAlignment="1">
      <alignment horizontal="left" vertical="center" wrapText="1" shrinkToFit="1"/>
    </xf>
    <xf numFmtId="0" fontId="3" fillId="5" borderId="88" xfId="0" applyFont="1" applyFill="1" applyBorder="1" applyAlignment="1">
      <alignment horizontal="left" vertical="center" shrinkToFit="1"/>
    </xf>
    <xf numFmtId="0" fontId="3" fillId="5" borderId="32" xfId="0" applyFont="1" applyFill="1" applyBorder="1" applyAlignment="1">
      <alignment horizontal="left" vertical="center" wrapText="1"/>
    </xf>
    <xf numFmtId="0" fontId="3" fillId="5" borderId="110" xfId="0" applyFont="1" applyFill="1" applyBorder="1" applyAlignment="1">
      <alignment horizontal="left" vertical="center" wrapText="1"/>
    </xf>
    <xf numFmtId="0" fontId="3" fillId="5" borderId="87" xfId="0" applyFont="1" applyFill="1" applyBorder="1" applyAlignment="1">
      <alignment horizontal="left" vertical="center" indent="1"/>
    </xf>
    <xf numFmtId="0" fontId="3" fillId="5" borderId="88" xfId="0" applyFont="1" applyFill="1" applyBorder="1" applyAlignment="1">
      <alignment horizontal="left" vertical="center" indent="1"/>
    </xf>
    <xf numFmtId="178" fontId="3" fillId="0" borderId="88" xfId="0" applyNumberFormat="1" applyFont="1" applyBorder="1" applyAlignment="1">
      <alignment horizontal="center" vertical="center" wrapText="1"/>
    </xf>
    <xf numFmtId="0" fontId="3" fillId="0" borderId="88" xfId="0" applyFont="1" applyBorder="1" applyAlignment="1">
      <alignment horizontal="right" vertical="center"/>
    </xf>
    <xf numFmtId="179" fontId="7" fillId="0" borderId="88" xfId="0" applyNumberFormat="1" applyFont="1" applyBorder="1" applyAlignment="1">
      <alignment horizontal="right" vertical="center"/>
    </xf>
    <xf numFmtId="0" fontId="39" fillId="11" borderId="87" xfId="0" applyFont="1" applyFill="1" applyBorder="1" applyAlignment="1">
      <alignment horizontal="left" vertical="center" wrapText="1"/>
    </xf>
    <xf numFmtId="0" fontId="39" fillId="11" borderId="88" xfId="0" applyFont="1" applyFill="1" applyBorder="1" applyAlignment="1">
      <alignment horizontal="left" vertical="center"/>
    </xf>
    <xf numFmtId="0" fontId="7" fillId="11" borderId="19" xfId="0" applyFont="1" applyFill="1" applyBorder="1" applyAlignment="1">
      <alignment horizontal="center" vertical="center" wrapText="1"/>
    </xf>
    <xf numFmtId="0" fontId="7" fillId="11" borderId="20" xfId="0" applyFont="1" applyFill="1" applyBorder="1" applyAlignment="1">
      <alignment horizontal="center" vertical="center" wrapText="1"/>
    </xf>
    <xf numFmtId="0" fontId="42" fillId="14" borderId="32" xfId="0" applyFont="1" applyFill="1" applyBorder="1" applyAlignment="1">
      <alignment horizontal="left" vertical="center" wrapText="1"/>
    </xf>
    <xf numFmtId="0" fontId="42" fillId="14" borderId="110" xfId="0" applyFont="1" applyFill="1" applyBorder="1" applyAlignment="1">
      <alignment horizontal="left" vertical="center" wrapText="1"/>
    </xf>
    <xf numFmtId="0" fontId="3" fillId="11" borderId="87" xfId="0" applyFont="1" applyFill="1" applyBorder="1" applyAlignment="1">
      <alignment vertical="center" wrapText="1"/>
    </xf>
    <xf numFmtId="0" fontId="3" fillId="11" borderId="88" xfId="0" applyFont="1" applyFill="1" applyBorder="1" applyAlignment="1">
      <alignment vertical="center" wrapText="1"/>
    </xf>
    <xf numFmtId="0" fontId="40" fillId="11" borderId="87" xfId="0" applyFont="1" applyFill="1" applyBorder="1" applyAlignment="1">
      <alignment horizontal="center" vertical="center" wrapText="1"/>
    </xf>
    <xf numFmtId="0" fontId="40" fillId="11" borderId="88" xfId="0" applyFont="1" applyFill="1" applyBorder="1" applyAlignment="1">
      <alignment horizontal="center" vertical="center" wrapText="1"/>
    </xf>
    <xf numFmtId="185" fontId="40" fillId="11" borderId="99" xfId="0" applyNumberFormat="1" applyFont="1" applyFill="1" applyBorder="1" applyAlignment="1">
      <alignment horizontal="center" vertical="center" wrapText="1"/>
    </xf>
    <xf numFmtId="185" fontId="40" fillId="11" borderId="88" xfId="0" applyNumberFormat="1" applyFont="1" applyFill="1" applyBorder="1" applyAlignment="1">
      <alignment horizontal="center" vertical="center" wrapText="1"/>
    </xf>
    <xf numFmtId="0" fontId="3" fillId="0" borderId="88" xfId="0" applyFont="1" applyBorder="1" applyAlignment="1">
      <alignment vertical="center" wrapText="1"/>
    </xf>
    <xf numFmtId="0" fontId="10" fillId="0" borderId="32" xfId="0" applyFont="1" applyBorder="1" applyAlignment="1">
      <alignment horizontal="left" vertical="center" wrapText="1"/>
    </xf>
    <xf numFmtId="0" fontId="10" fillId="0" borderId="110" xfId="0" applyFont="1" applyBorder="1" applyAlignment="1">
      <alignment horizontal="left" vertical="center" wrapText="1"/>
    </xf>
    <xf numFmtId="179" fontId="40" fillId="11" borderId="87" xfId="0" applyNumberFormat="1" applyFont="1" applyFill="1" applyBorder="1" applyAlignment="1">
      <alignment horizontal="center" vertical="center" wrapText="1"/>
    </xf>
    <xf numFmtId="179" fontId="40" fillId="11" borderId="88" xfId="0" applyNumberFormat="1" applyFont="1" applyFill="1" applyBorder="1" applyAlignment="1">
      <alignment horizontal="center" vertical="center" wrapText="1"/>
    </xf>
    <xf numFmtId="179" fontId="40" fillId="11" borderId="95" xfId="0" applyNumberFormat="1" applyFont="1" applyFill="1" applyBorder="1" applyAlignment="1">
      <alignment horizontal="center" vertical="center" wrapText="1"/>
    </xf>
    <xf numFmtId="179" fontId="3" fillId="0" borderId="87" xfId="0" applyNumberFormat="1" applyFont="1" applyBorder="1" applyAlignment="1">
      <alignment horizontal="right" vertical="center" wrapText="1"/>
    </xf>
    <xf numFmtId="179" fontId="3" fillId="0" borderId="88" xfId="0" applyNumberFormat="1" applyFont="1" applyBorder="1" applyAlignment="1">
      <alignment horizontal="right" vertical="center" wrapText="1"/>
    </xf>
    <xf numFmtId="179" fontId="9" fillId="0" borderId="88" xfId="0" applyNumberFormat="1" applyFont="1" applyBorder="1" applyAlignment="1">
      <alignment horizontal="right" vertical="center" wrapText="1"/>
    </xf>
    <xf numFmtId="0" fontId="3" fillId="0" borderId="91" xfId="0" applyFont="1" applyBorder="1" applyAlignment="1">
      <alignment horizontal="center" vertical="center" wrapText="1"/>
    </xf>
    <xf numFmtId="180" fontId="3" fillId="11" borderId="19" xfId="0" applyNumberFormat="1" applyFont="1" applyFill="1" applyBorder="1" applyAlignment="1">
      <alignment horizontal="center" vertical="center" wrapText="1"/>
    </xf>
    <xf numFmtId="180" fontId="3" fillId="11" borderId="20" xfId="0" applyNumberFormat="1" applyFont="1" applyFill="1" applyBorder="1" applyAlignment="1">
      <alignment horizontal="center" vertical="center" wrapText="1"/>
    </xf>
    <xf numFmtId="180" fontId="3" fillId="11" borderId="13" xfId="0" applyNumberFormat="1" applyFont="1" applyFill="1" applyBorder="1" applyAlignment="1">
      <alignment horizontal="center" vertical="center" wrapText="1"/>
    </xf>
    <xf numFmtId="180" fontId="3" fillId="11" borderId="91" xfId="0" applyNumberFormat="1" applyFont="1" applyFill="1" applyBorder="1" applyAlignment="1">
      <alignment horizontal="left" vertical="center" wrapText="1"/>
    </xf>
    <xf numFmtId="180" fontId="4" fillId="11" borderId="91" xfId="0" applyNumberFormat="1" applyFont="1" applyFill="1" applyBorder="1" applyAlignment="1">
      <alignment horizontal="left" vertical="center"/>
    </xf>
    <xf numFmtId="180" fontId="4" fillId="11" borderId="19" xfId="0" applyNumberFormat="1" applyFont="1" applyFill="1" applyBorder="1" applyAlignment="1">
      <alignment horizontal="left" vertical="center"/>
    </xf>
    <xf numFmtId="180" fontId="4" fillId="11" borderId="14" xfId="0" applyNumberFormat="1" applyFont="1" applyFill="1" applyBorder="1" applyAlignment="1">
      <alignment horizontal="left" vertical="center"/>
    </xf>
    <xf numFmtId="0" fontId="3" fillId="4" borderId="84" xfId="0" applyFont="1" applyFill="1" applyBorder="1" applyAlignment="1">
      <alignment horizontal="center" vertical="center" wrapText="1"/>
    </xf>
    <xf numFmtId="0" fontId="3" fillId="4" borderId="92" xfId="0" applyFont="1" applyFill="1" applyBorder="1" applyAlignment="1">
      <alignment horizontal="center" vertical="center" wrapText="1"/>
    </xf>
    <xf numFmtId="0" fontId="3" fillId="4" borderId="93" xfId="0" applyFont="1" applyFill="1" applyBorder="1" applyAlignment="1">
      <alignment horizontal="center" vertical="center" wrapText="1"/>
    </xf>
    <xf numFmtId="0" fontId="3" fillId="4" borderId="94" xfId="0" applyFont="1" applyFill="1" applyBorder="1" applyAlignment="1">
      <alignment horizontal="center" vertical="center" wrapText="1"/>
    </xf>
    <xf numFmtId="0" fontId="3" fillId="11" borderId="82" xfId="0" applyFont="1" applyFill="1" applyBorder="1" applyAlignment="1">
      <alignment horizontal="center" vertical="center" wrapText="1"/>
    </xf>
    <xf numFmtId="0" fontId="3" fillId="11" borderId="81" xfId="0" applyFont="1" applyFill="1" applyBorder="1" applyAlignment="1">
      <alignment vertical="center" wrapText="1"/>
    </xf>
    <xf numFmtId="0" fontId="3" fillId="11" borderId="82" xfId="0" applyFont="1" applyFill="1" applyBorder="1" applyAlignment="1">
      <alignment vertical="center" wrapText="1"/>
    </xf>
    <xf numFmtId="0" fontId="3" fillId="11" borderId="109" xfId="0" applyFont="1" applyFill="1" applyBorder="1" applyAlignment="1">
      <alignment vertical="center" wrapText="1"/>
    </xf>
    <xf numFmtId="0" fontId="3" fillId="11" borderId="11" xfId="0" applyFont="1" applyFill="1" applyBorder="1" applyAlignment="1">
      <alignment horizontal="left" vertical="center" wrapText="1"/>
    </xf>
    <xf numFmtId="0" fontId="3" fillId="11" borderId="12" xfId="0" applyFont="1" applyFill="1" applyBorder="1" applyAlignment="1">
      <alignment horizontal="left" vertical="center" wrapText="1"/>
    </xf>
    <xf numFmtId="0" fontId="3" fillId="11" borderId="0" xfId="0" applyFont="1" applyFill="1" applyAlignment="1">
      <alignment horizontal="left" vertical="center" wrapText="1"/>
    </xf>
    <xf numFmtId="0" fontId="3" fillId="11" borderId="80" xfId="0" applyFont="1" applyFill="1" applyBorder="1" applyAlignment="1">
      <alignment horizontal="left" vertical="center" wrapText="1"/>
    </xf>
    <xf numFmtId="0" fontId="7" fillId="0" borderId="28" xfId="0" applyFont="1" applyBorder="1" applyAlignment="1">
      <alignment horizontal="center" vertical="center" wrapText="1"/>
    </xf>
    <xf numFmtId="0" fontId="7" fillId="0" borderId="13" xfId="0" applyFont="1" applyBorder="1" applyAlignment="1">
      <alignment horizontal="center" vertical="center" wrapText="1"/>
    </xf>
    <xf numFmtId="0" fontId="4" fillId="11" borderId="19" xfId="0" applyFont="1" applyFill="1" applyBorder="1" applyAlignment="1">
      <alignment horizontal="left" vertical="center" wrapText="1"/>
    </xf>
    <xf numFmtId="0" fontId="4" fillId="11" borderId="20" xfId="0" applyFont="1" applyFill="1" applyBorder="1" applyAlignment="1">
      <alignment horizontal="left" vertical="center" wrapText="1"/>
    </xf>
    <xf numFmtId="0" fontId="4" fillId="11" borderId="13"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10"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34" xfId="0" applyFont="1" applyBorder="1" applyAlignment="1">
      <alignment horizontal="center" vertical="center" wrapText="1"/>
    </xf>
    <xf numFmtId="0" fontId="4" fillId="11" borderId="11"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0" xfId="0" applyFont="1" applyFill="1" applyBorder="1" applyAlignment="1">
      <alignment horizontal="left" vertical="center"/>
    </xf>
    <xf numFmtId="0" fontId="4"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11" borderId="11"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14" fillId="0" borderId="0" xfId="0" applyFont="1" applyAlignment="1">
      <alignment horizontal="center" vertical="top" shrinkToFit="1"/>
    </xf>
    <xf numFmtId="0" fontId="9" fillId="0" borderId="1" xfId="0" applyFont="1" applyBorder="1" applyAlignment="1">
      <alignment horizontal="center"/>
    </xf>
    <xf numFmtId="176" fontId="3" fillId="13" borderId="1" xfId="0" applyNumberFormat="1" applyFont="1" applyFill="1" applyBorder="1" applyAlignment="1">
      <alignment horizontal="center" wrapText="1"/>
    </xf>
    <xf numFmtId="0" fontId="9" fillId="8" borderId="88" xfId="0" applyFont="1" applyFill="1" applyBorder="1" applyAlignment="1">
      <alignment horizont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5"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11" borderId="4" xfId="0" applyFont="1" applyFill="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8" xfId="0" applyFont="1" applyBorder="1" applyAlignment="1">
      <alignment horizontal="center" vertical="center" wrapText="1"/>
    </xf>
    <xf numFmtId="0" fontId="21" fillId="0" borderId="79" xfId="0" applyFont="1" applyBorder="1" applyAlignment="1">
      <alignment horizontal="right" vertical="center" wrapText="1"/>
    </xf>
    <xf numFmtId="0" fontId="21" fillId="0" borderId="0" xfId="0" applyFont="1" applyAlignment="1">
      <alignment horizontal="right" vertical="center" wrapText="1"/>
    </xf>
    <xf numFmtId="0" fontId="21" fillId="0" borderId="79" xfId="0" applyFont="1" applyBorder="1" applyAlignment="1">
      <alignment horizontal="left" vertical="center" wrapText="1"/>
    </xf>
    <xf numFmtId="0" fontId="21" fillId="0" borderId="0" xfId="0" applyFont="1" applyAlignment="1">
      <alignment horizontal="left" vertical="center" wrapText="1"/>
    </xf>
    <xf numFmtId="0" fontId="3" fillId="0" borderId="5" xfId="0" applyFont="1" applyBorder="1" applyAlignment="1">
      <alignment horizontal="center" vertical="center" wrapText="1"/>
    </xf>
    <xf numFmtId="0" fontId="3" fillId="6" borderId="8" xfId="0" applyFont="1" applyFill="1" applyBorder="1" applyAlignment="1">
      <alignment horizontal="left" vertical="center" wrapText="1"/>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3" fillId="0" borderId="12" xfId="0" applyFont="1" applyBorder="1" applyAlignment="1">
      <alignment horizontal="center" vertical="center" wrapText="1"/>
    </xf>
    <xf numFmtId="0" fontId="4" fillId="0" borderId="11"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176" fontId="3" fillId="0" borderId="1" xfId="0" applyNumberFormat="1" applyFont="1" applyBorder="1" applyAlignment="1">
      <alignment horizontal="center" wrapText="1"/>
    </xf>
    <xf numFmtId="0" fontId="7" fillId="0" borderId="87" xfId="0" applyFont="1" applyBorder="1" applyAlignment="1">
      <alignment horizontal="center" vertical="center"/>
    </xf>
    <xf numFmtId="0" fontId="7" fillId="0" borderId="95" xfId="0" applyFont="1" applyBorder="1" applyAlignment="1">
      <alignment horizontal="center" vertical="center"/>
    </xf>
    <xf numFmtId="0" fontId="3" fillId="5" borderId="60" xfId="0" applyFont="1" applyFill="1" applyBorder="1" applyAlignment="1">
      <alignment horizontal="left" vertical="center" wrapText="1" indent="1"/>
    </xf>
    <xf numFmtId="0" fontId="3" fillId="5" borderId="3" xfId="0" applyFont="1" applyFill="1" applyBorder="1" applyAlignment="1">
      <alignment horizontal="left" vertical="center" wrapText="1" indent="1"/>
    </xf>
    <xf numFmtId="0" fontId="3" fillId="5" borderId="61" xfId="0" applyFont="1" applyFill="1" applyBorder="1" applyAlignment="1">
      <alignment horizontal="left" vertical="center" wrapText="1" indent="1"/>
    </xf>
    <xf numFmtId="0" fontId="3" fillId="5" borderId="30" xfId="0" applyFont="1" applyFill="1" applyBorder="1" applyAlignment="1">
      <alignment horizontal="left" vertical="center" wrapText="1" indent="1"/>
    </xf>
    <xf numFmtId="0" fontId="3" fillId="5" borderId="63" xfId="0" applyFont="1" applyFill="1" applyBorder="1" applyAlignment="1">
      <alignment horizontal="center" vertical="center" wrapText="1"/>
    </xf>
    <xf numFmtId="0" fontId="3" fillId="6" borderId="65" xfId="0" applyFont="1" applyFill="1" applyBorder="1" applyAlignment="1">
      <alignment vertical="center" wrapText="1"/>
    </xf>
    <xf numFmtId="0" fontId="3" fillId="6" borderId="63" xfId="0" applyFont="1" applyFill="1" applyBorder="1" applyAlignment="1">
      <alignment vertical="center" wrapText="1"/>
    </xf>
    <xf numFmtId="0" fontId="3" fillId="5" borderId="58" xfId="0" applyFont="1" applyFill="1" applyBorder="1" applyAlignment="1">
      <alignment horizontal="center" vertical="center"/>
    </xf>
    <xf numFmtId="0" fontId="3" fillId="5" borderId="59" xfId="0" applyFont="1" applyFill="1" applyBorder="1" applyAlignment="1">
      <alignment horizontal="center" vertical="center"/>
    </xf>
    <xf numFmtId="0" fontId="9" fillId="5" borderId="58" xfId="0" applyFont="1" applyFill="1" applyBorder="1" applyAlignment="1">
      <alignment horizontal="left" vertical="center" wrapText="1"/>
    </xf>
    <xf numFmtId="0" fontId="9" fillId="5" borderId="59" xfId="0" applyFont="1" applyFill="1" applyBorder="1" applyAlignment="1">
      <alignment horizontal="left" vertical="center" wrapText="1"/>
    </xf>
    <xf numFmtId="0" fontId="9" fillId="5" borderId="78" xfId="0" applyFont="1" applyFill="1" applyBorder="1" applyAlignment="1">
      <alignment horizontal="left" vertical="center" wrapText="1"/>
    </xf>
    <xf numFmtId="181" fontId="4" fillId="5" borderId="48" xfId="0" applyNumberFormat="1" applyFont="1" applyFill="1" applyBorder="1" applyAlignment="1">
      <alignment horizontal="center" vertical="center" wrapText="1"/>
    </xf>
    <xf numFmtId="181" fontId="4" fillId="5" borderId="49" xfId="0" applyNumberFormat="1" applyFont="1" applyFill="1" applyBorder="1" applyAlignment="1">
      <alignment horizontal="center" vertical="center" wrapText="1"/>
    </xf>
    <xf numFmtId="184" fontId="4" fillId="5" borderId="48" xfId="0" applyNumberFormat="1" applyFont="1" applyFill="1" applyBorder="1" applyAlignment="1">
      <alignment horizontal="center" vertical="center"/>
    </xf>
    <xf numFmtId="184" fontId="4" fillId="5" borderId="49" xfId="0" applyNumberFormat="1" applyFont="1" applyFill="1" applyBorder="1" applyAlignment="1">
      <alignment horizontal="center" vertical="center"/>
    </xf>
    <xf numFmtId="184" fontId="4" fillId="5" borderId="113" xfId="0" applyNumberFormat="1" applyFont="1" applyFill="1" applyBorder="1" applyAlignment="1">
      <alignment horizontal="center" vertical="center"/>
    </xf>
    <xf numFmtId="0" fontId="3" fillId="5" borderId="49" xfId="0" applyFont="1" applyFill="1" applyBorder="1" applyAlignment="1">
      <alignment vertical="center" wrapText="1"/>
    </xf>
    <xf numFmtId="0" fontId="3" fillId="5" borderId="77" xfId="0" applyFont="1" applyFill="1" applyBorder="1" applyAlignment="1">
      <alignment vertical="center" wrapText="1"/>
    </xf>
    <xf numFmtId="0" fontId="7" fillId="0" borderId="88" xfId="0" applyFont="1" applyBorder="1" applyAlignment="1">
      <alignment horizontal="center" vertical="center"/>
    </xf>
    <xf numFmtId="0" fontId="7" fillId="0" borderId="87" xfId="0" applyFont="1" applyBorder="1">
      <alignment vertical="center"/>
    </xf>
    <xf numFmtId="0" fontId="7" fillId="0" borderId="88" xfId="0" applyFont="1" applyBorder="1">
      <alignment vertical="center"/>
    </xf>
    <xf numFmtId="0" fontId="7" fillId="0" borderId="95" xfId="0" applyFont="1" applyBorder="1">
      <alignment vertical="center"/>
    </xf>
    <xf numFmtId="0" fontId="7" fillId="0" borderId="87" xfId="0" applyFont="1" applyBorder="1" applyAlignment="1">
      <alignment horizontal="center" vertical="center" wrapText="1"/>
    </xf>
    <xf numFmtId="0" fontId="3" fillId="11" borderId="87" xfId="0" applyFont="1" applyFill="1" applyBorder="1" applyAlignment="1">
      <alignment horizontal="left" vertical="center"/>
    </xf>
    <xf numFmtId="0" fontId="3" fillId="11" borderId="88" xfId="0" applyFont="1" applyFill="1" applyBorder="1" applyAlignment="1">
      <alignment horizontal="left" vertical="center"/>
    </xf>
    <xf numFmtId="0" fontId="3" fillId="11" borderId="89" xfId="0" applyFont="1" applyFill="1" applyBorder="1" applyAlignment="1">
      <alignment horizontal="left" vertical="center"/>
    </xf>
    <xf numFmtId="0" fontId="3" fillId="12" borderId="79" xfId="0" applyFont="1" applyFill="1" applyBorder="1" applyAlignment="1">
      <alignment horizontal="center" vertical="center"/>
    </xf>
    <xf numFmtId="0" fontId="3" fillId="12" borderId="0" xfId="0" applyFont="1" applyFill="1" applyAlignment="1">
      <alignment horizontal="center" vertical="center"/>
    </xf>
    <xf numFmtId="180" fontId="3" fillId="0" borderId="19" xfId="0" applyNumberFormat="1" applyFont="1" applyBorder="1" applyAlignment="1">
      <alignment horizontal="center" vertical="center" wrapText="1"/>
    </xf>
    <xf numFmtId="180" fontId="3" fillId="0" borderId="20" xfId="0" applyNumberFormat="1" applyFont="1" applyBorder="1" applyAlignment="1">
      <alignment horizontal="center" vertical="center" wrapText="1"/>
    </xf>
    <xf numFmtId="180" fontId="3" fillId="0" borderId="13" xfId="0" applyNumberFormat="1" applyFont="1" applyBorder="1" applyAlignment="1">
      <alignment horizontal="center" vertical="center" wrapText="1"/>
    </xf>
    <xf numFmtId="180" fontId="3" fillId="6" borderId="91" xfId="0" applyNumberFormat="1" applyFont="1" applyFill="1" applyBorder="1" applyAlignment="1">
      <alignment horizontal="left" vertical="center" wrapText="1"/>
    </xf>
    <xf numFmtId="180" fontId="4" fillId="6" borderId="91" xfId="0" applyNumberFormat="1" applyFont="1" applyFill="1" applyBorder="1" applyAlignment="1">
      <alignment horizontal="left" vertical="center"/>
    </xf>
    <xf numFmtId="180" fontId="4" fillId="6" borderId="19" xfId="0" applyNumberFormat="1" applyFont="1" applyFill="1" applyBorder="1" applyAlignment="1">
      <alignment horizontal="left" vertical="center"/>
    </xf>
    <xf numFmtId="180" fontId="4" fillId="6" borderId="14" xfId="0" applyNumberFormat="1" applyFont="1" applyFill="1" applyBorder="1" applyAlignment="1">
      <alignment horizontal="left" vertical="center"/>
    </xf>
    <xf numFmtId="0" fontId="4" fillId="12" borderId="19" xfId="0" applyFont="1" applyFill="1" applyBorder="1" applyAlignment="1">
      <alignment horizontal="left" vertical="center" wrapText="1"/>
    </xf>
    <xf numFmtId="0" fontId="4" fillId="12" borderId="20" xfId="0" applyFont="1" applyFill="1" applyBorder="1" applyAlignment="1">
      <alignment horizontal="left" vertical="center" wrapText="1"/>
    </xf>
    <xf numFmtId="0" fontId="4" fillId="12" borderId="13"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3" fillId="12" borderId="87" xfId="0" applyFont="1" applyFill="1" applyBorder="1" applyAlignment="1">
      <alignment vertical="center" wrapText="1"/>
    </xf>
    <xf numFmtId="0" fontId="3" fillId="12" borderId="88" xfId="0" applyFont="1" applyFill="1" applyBorder="1" applyAlignment="1">
      <alignment vertical="center" wrapText="1"/>
    </xf>
    <xf numFmtId="0" fontId="3" fillId="12" borderId="82" xfId="0" applyFont="1" applyFill="1" applyBorder="1" applyAlignment="1">
      <alignment horizontal="center" vertical="center" wrapText="1"/>
    </xf>
    <xf numFmtId="0" fontId="3" fillId="12" borderId="81" xfId="0" applyFont="1" applyFill="1" applyBorder="1" applyAlignment="1">
      <alignment vertical="center" wrapText="1"/>
    </xf>
    <xf numFmtId="0" fontId="3" fillId="12" borderId="82" xfId="0" applyFont="1" applyFill="1" applyBorder="1" applyAlignment="1">
      <alignment vertical="center" wrapText="1"/>
    </xf>
    <xf numFmtId="0" fontId="3" fillId="12" borderId="109" xfId="0" applyFont="1" applyFill="1" applyBorder="1" applyAlignment="1">
      <alignment vertical="center" wrapText="1"/>
    </xf>
    <xf numFmtId="0" fontId="3" fillId="12" borderId="11" xfId="0" applyFont="1" applyFill="1" applyBorder="1" applyAlignment="1">
      <alignment horizontal="left" vertical="center" wrapText="1"/>
    </xf>
    <xf numFmtId="0" fontId="3" fillId="12" borderId="12" xfId="0" applyFont="1" applyFill="1" applyBorder="1" applyAlignment="1">
      <alignment horizontal="left" vertical="center" wrapText="1"/>
    </xf>
    <xf numFmtId="0" fontId="3" fillId="12" borderId="0" xfId="0" applyFont="1" applyFill="1" applyAlignment="1">
      <alignment horizontal="left" vertical="center" wrapText="1"/>
    </xf>
    <xf numFmtId="0" fontId="3" fillId="12" borderId="80"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7" fillId="12" borderId="19" xfId="0" applyFont="1" applyFill="1" applyBorder="1" applyAlignment="1">
      <alignment horizontal="center" vertical="center" wrapText="1"/>
    </xf>
    <xf numFmtId="0" fontId="7" fillId="12" borderId="20" xfId="0" applyFont="1" applyFill="1" applyBorder="1" applyAlignment="1">
      <alignment horizontal="center" vertical="center" wrapText="1"/>
    </xf>
    <xf numFmtId="0" fontId="3" fillId="12" borderId="87" xfId="0" applyFont="1" applyFill="1" applyBorder="1" applyAlignment="1">
      <alignment horizontal="center" vertical="center" wrapText="1"/>
    </xf>
    <xf numFmtId="0" fontId="3" fillId="12" borderId="88" xfId="0" applyFont="1" applyFill="1" applyBorder="1" applyAlignment="1">
      <alignment horizontal="center" vertical="center" wrapText="1"/>
    </xf>
    <xf numFmtId="176" fontId="3" fillId="12" borderId="99" xfId="0" applyNumberFormat="1" applyFont="1" applyFill="1" applyBorder="1" applyAlignment="1">
      <alignment horizontal="center" vertical="center" wrapText="1"/>
    </xf>
    <xf numFmtId="176" fontId="3" fillId="12" borderId="88" xfId="0" applyNumberFormat="1" applyFont="1" applyFill="1" applyBorder="1" applyAlignment="1">
      <alignment horizontal="center" vertical="center" wrapText="1"/>
    </xf>
    <xf numFmtId="177" fontId="16" fillId="8" borderId="100" xfId="0" applyNumberFormat="1" applyFont="1" applyFill="1" applyBorder="1" applyAlignment="1">
      <alignment horizontal="center" vertical="center" wrapText="1"/>
    </xf>
    <xf numFmtId="179" fontId="3" fillId="12" borderId="87" xfId="0" applyNumberFormat="1" applyFont="1" applyFill="1" applyBorder="1" applyAlignment="1">
      <alignment horizontal="center" vertical="center" wrapText="1"/>
    </xf>
    <xf numFmtId="179" fontId="3" fillId="12" borderId="88" xfId="0" applyNumberFormat="1" applyFont="1" applyFill="1" applyBorder="1" applyAlignment="1">
      <alignment horizontal="center" vertical="center" wrapText="1"/>
    </xf>
    <xf numFmtId="179" fontId="3" fillId="12" borderId="95" xfId="0" applyNumberFormat="1" applyFont="1" applyFill="1" applyBorder="1" applyAlignment="1">
      <alignment horizontal="center" vertical="center" wrapText="1"/>
    </xf>
    <xf numFmtId="0" fontId="7" fillId="11" borderId="76" xfId="0" applyFont="1" applyFill="1" applyBorder="1" applyAlignment="1">
      <alignment horizontal="left" vertical="center"/>
    </xf>
    <xf numFmtId="0" fontId="7" fillId="11" borderId="30" xfId="0" applyFont="1" applyFill="1" applyBorder="1" applyAlignment="1">
      <alignment horizontal="left" vertical="center"/>
    </xf>
    <xf numFmtId="0" fontId="7" fillId="11" borderId="31" xfId="0" applyFont="1" applyFill="1" applyBorder="1" applyAlignment="1">
      <alignment horizontal="left" vertical="center"/>
    </xf>
    <xf numFmtId="0" fontId="13" fillId="0" borderId="32" xfId="0" applyFont="1" applyBorder="1" applyAlignment="1">
      <alignment horizontal="left" vertical="center" wrapText="1"/>
    </xf>
    <xf numFmtId="0" fontId="13" fillId="0" borderId="110" xfId="0" applyFont="1" applyBorder="1" applyAlignment="1">
      <alignment horizontal="left" vertical="center" wrapText="1"/>
    </xf>
    <xf numFmtId="0" fontId="3" fillId="12" borderId="87" xfId="0" applyFont="1" applyFill="1" applyBorder="1" applyAlignment="1">
      <alignment horizontal="left" vertical="center"/>
    </xf>
    <xf numFmtId="0" fontId="3" fillId="12" borderId="88" xfId="0" applyFont="1" applyFill="1" applyBorder="1" applyAlignment="1">
      <alignment horizontal="left" vertical="center"/>
    </xf>
    <xf numFmtId="0" fontId="3" fillId="12" borderId="89" xfId="0" applyFont="1" applyFill="1" applyBorder="1" applyAlignment="1">
      <alignment horizontal="left" vertical="center"/>
    </xf>
    <xf numFmtId="0" fontId="7" fillId="12" borderId="76" xfId="0" applyFont="1" applyFill="1" applyBorder="1" applyAlignment="1">
      <alignment horizontal="left" vertical="center"/>
    </xf>
    <xf numFmtId="0" fontId="7" fillId="12" borderId="30" xfId="0" applyFont="1" applyFill="1" applyBorder="1" applyAlignment="1">
      <alignment horizontal="left" vertical="center"/>
    </xf>
    <xf numFmtId="0" fontId="7" fillId="12" borderId="31" xfId="0" applyFont="1" applyFill="1" applyBorder="1" applyAlignment="1">
      <alignment horizontal="left" vertical="center"/>
    </xf>
    <xf numFmtId="0" fontId="4" fillId="0" borderId="68" xfId="0" applyFont="1" applyBorder="1" applyAlignment="1">
      <alignment horizontal="left" vertical="center" wrapText="1"/>
    </xf>
    <xf numFmtId="0" fontId="4" fillId="0" borderId="71" xfId="0" applyFont="1" applyBorder="1" applyAlignment="1">
      <alignment horizontal="left" vertical="center" wrapText="1"/>
    </xf>
    <xf numFmtId="0" fontId="4" fillId="0" borderId="73" xfId="0" applyFont="1" applyBorder="1" applyAlignment="1">
      <alignment horizontal="left" vertical="center" wrapText="1"/>
    </xf>
    <xf numFmtId="0" fontId="7" fillId="0" borderId="15" xfId="0" applyFont="1" applyBorder="1" applyAlignment="1">
      <alignment horizontal="left" vertical="center" wrapText="1" indent="1"/>
    </xf>
    <xf numFmtId="0" fontId="7" fillId="0" borderId="0" xfId="0" applyFont="1" applyAlignment="1">
      <alignment horizontal="left" vertical="center" wrapText="1" indent="1"/>
    </xf>
    <xf numFmtId="0" fontId="4" fillId="9" borderId="73" xfId="0" applyFont="1" applyFill="1" applyBorder="1" applyAlignment="1">
      <alignment horizontal="left" vertical="center" wrapText="1"/>
    </xf>
    <xf numFmtId="0" fontId="4" fillId="9" borderId="68" xfId="0" applyFont="1" applyFill="1" applyBorder="1" applyAlignment="1">
      <alignment horizontal="left" vertical="center" wrapText="1"/>
    </xf>
    <xf numFmtId="0" fontId="4" fillId="9" borderId="71" xfId="0" applyFont="1" applyFill="1" applyBorder="1" applyAlignment="1">
      <alignment horizontal="left" vertical="center" wrapText="1"/>
    </xf>
    <xf numFmtId="0" fontId="4" fillId="0" borderId="0" xfId="0" applyFont="1" applyAlignment="1">
      <alignment horizontal="left" vertical="center" wrapText="1" indent="1"/>
    </xf>
    <xf numFmtId="0" fontId="4" fillId="0" borderId="32" xfId="0" applyFont="1" applyBorder="1" applyAlignment="1">
      <alignment horizontal="center" vertical="center" wrapText="1"/>
    </xf>
    <xf numFmtId="0" fontId="4" fillId="0" borderId="32" xfId="0" applyFont="1" applyBorder="1" applyAlignment="1">
      <alignment horizontal="left" vertical="center" wrapText="1" indent="1"/>
    </xf>
  </cellXfs>
  <cellStyles count="2">
    <cellStyle name="桁区切り" xfId="1" builtinId="6"/>
    <cellStyle name="標準" xfId="0" builtinId="0"/>
  </cellStyles>
  <dxfs count="806">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fgColor rgb="FFFFFFE5"/>
          <bgColor rgb="FFFFFFCC"/>
        </patternFill>
      </fill>
    </dxf>
    <dxf>
      <fill>
        <patternFill>
          <bgColor rgb="FFFFFFE1"/>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rgb="FFFFFFCC"/>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fgColor rgb="FFFFFFE5"/>
          <bgColor rgb="FFFFFFCC"/>
        </patternFill>
      </fill>
    </dxf>
    <dxf>
      <fill>
        <patternFill>
          <bgColor rgb="FFFFFFE1"/>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rgb="FFFFFFCC"/>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fgColor rgb="FFFFFFE5"/>
          <bgColor rgb="FFFFFFCC"/>
        </patternFill>
      </fill>
    </dxf>
    <dxf>
      <fill>
        <patternFill>
          <bgColor rgb="FFFFFFE1"/>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rgb="FFFFFFCC"/>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fgColor rgb="FFFFFFE5"/>
          <bgColor rgb="FFFFFFCC"/>
        </patternFill>
      </fill>
    </dxf>
    <dxf>
      <fill>
        <patternFill>
          <bgColor rgb="FFFFFFE1"/>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rgb="FFFFFFCC"/>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bgColor rgb="FFFFFFE1"/>
        </patternFill>
      </fill>
    </dxf>
    <dxf>
      <fill>
        <patternFill>
          <bgColor rgb="FFFFFFE1"/>
        </patternFill>
      </fill>
    </dxf>
    <dxf>
      <fill>
        <patternFill>
          <bgColor theme="0" tint="-0.14996795556505021"/>
        </patternFill>
      </fill>
    </dxf>
    <dxf>
      <fill>
        <patternFill>
          <bgColor rgb="FFFFFFDD"/>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rgb="FFFFFFCC"/>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bgColor rgb="FFFFFFE1"/>
        </patternFill>
      </fill>
    </dxf>
    <dxf>
      <fill>
        <patternFill>
          <bgColor theme="0" tint="-0.14996795556505021"/>
        </patternFill>
      </fill>
    </dxf>
    <dxf>
      <fill>
        <patternFill>
          <bgColor rgb="FFFFFFDD"/>
        </patternFill>
      </fill>
    </dxf>
    <dxf>
      <fill>
        <patternFill>
          <bgColor rgb="FFFFFFE5"/>
        </patternFill>
      </fill>
    </dxf>
    <dxf>
      <fill>
        <patternFill>
          <bgColor theme="0" tint="-0.14996795556505021"/>
        </patternFill>
      </fill>
    </dxf>
    <dxf>
      <font>
        <color theme="0"/>
      </font>
      <fill>
        <patternFill patternType="solid">
          <bgColor theme="0"/>
        </patternFill>
      </fill>
    </dxf>
    <dxf>
      <fill>
        <patternFill>
          <bgColor rgb="FFFFFFE5"/>
        </patternFill>
      </fill>
    </dxf>
    <dxf>
      <fill>
        <patternFill>
          <bgColor rgb="FFFFFFE1"/>
        </patternFill>
      </fill>
    </dxf>
    <dxf>
      <fill>
        <patternFill>
          <bgColor theme="0" tint="-0.14996795556505021"/>
        </patternFill>
      </fill>
    </dxf>
    <dxf>
      <fill>
        <patternFill patternType="none">
          <bgColor auto="1"/>
        </patternFill>
      </fill>
    </dxf>
    <dxf>
      <font>
        <color theme="0" tint="-0.14996795556505021"/>
      </font>
    </dxf>
    <dxf>
      <fill>
        <patternFill>
          <fgColor rgb="FFFFFFE5"/>
          <bgColor rgb="FFFFFFCC"/>
        </patternFill>
      </fill>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DD"/>
        </patternFill>
      </fill>
    </dxf>
    <dxf>
      <fill>
        <patternFill>
          <bgColor rgb="FFFFFFE1"/>
        </patternFill>
      </fill>
    </dxf>
    <dxf>
      <fill>
        <patternFill>
          <bgColor theme="0" tint="-0.14996795556505021"/>
        </patternFill>
      </fill>
    </dxf>
    <dxf>
      <fill>
        <patternFill>
          <bgColor rgb="FFFFFFDD"/>
        </patternFill>
      </fill>
    </dxf>
    <dxf>
      <font>
        <color theme="0"/>
      </font>
      <fill>
        <patternFill patternType="solid">
          <bgColor theme="0"/>
        </patternFill>
      </fill>
    </dxf>
    <dxf>
      <fill>
        <patternFill>
          <bgColor theme="0" tint="-0.14996795556505021"/>
        </patternFill>
      </fill>
    </dxf>
    <dxf>
      <fill>
        <patternFill>
          <bgColor rgb="FFFFFFE5"/>
        </patternFill>
      </fill>
    </dxf>
    <dxf>
      <fill>
        <patternFill>
          <bgColor rgb="FFFFFFE5"/>
        </patternFill>
      </fill>
    </dxf>
    <dxf>
      <fill>
        <patternFill>
          <bgColor rgb="FFFFFFE1"/>
        </patternFill>
      </fill>
    </dxf>
    <dxf>
      <fill>
        <patternFill>
          <bgColor theme="0" tint="-0.14996795556505021"/>
        </patternFill>
      </fill>
    </dxf>
    <dxf>
      <fill>
        <patternFill patternType="none">
          <bgColor auto="1"/>
        </patternFill>
      </fill>
    </dxf>
    <dxf>
      <fill>
        <patternFill>
          <fgColor rgb="FFFFFFE5"/>
          <bgColor rgb="FFFFFFCC"/>
        </patternFill>
      </fill>
    </dxf>
    <dxf>
      <font>
        <color theme="0" tint="-0.14996795556505021"/>
      </font>
    </dxf>
    <dxf>
      <font>
        <color theme="0"/>
      </font>
    </dxf>
    <dxf>
      <fill>
        <patternFill>
          <bgColor theme="0" tint="-0.14996795556505021"/>
        </patternFill>
      </fill>
    </dxf>
    <dxf>
      <fill>
        <patternFill patternType="none">
          <bgColor auto="1"/>
        </patternFill>
      </fill>
    </dxf>
    <dxf>
      <fill>
        <patternFill>
          <bgColor theme="3" tint="0.89996032593768116"/>
        </patternFill>
      </fill>
    </dxf>
    <dxf>
      <fill>
        <patternFill>
          <bgColor theme="3" tint="0.89996032593768116"/>
        </patternFill>
      </fill>
    </dxf>
    <dxf>
      <fill>
        <patternFill>
          <bgColor rgb="FFFFFFB9"/>
        </patternFill>
      </fill>
    </dxf>
    <dxf>
      <fill>
        <patternFill>
          <bgColor rgb="FFFFFFDD"/>
        </patternFill>
      </fill>
    </dxf>
    <dxf>
      <fill>
        <patternFill>
          <bgColor rgb="FFFFFFE5"/>
        </patternFill>
      </fill>
    </dxf>
    <dxf>
      <fill>
        <patternFill>
          <bgColor rgb="FFFFFFE1"/>
        </patternFill>
      </fill>
    </dxf>
    <dxf>
      <fill>
        <patternFill>
          <bgColor theme="0" tint="-0.14996795556505021"/>
        </patternFill>
      </fill>
    </dxf>
    <dxf>
      <fill>
        <patternFill>
          <bgColor rgb="FFFFFFE1"/>
        </patternFill>
      </fill>
    </dxf>
  </dxfs>
  <tableStyles count="0" defaultTableStyle="TableStyleMedium2" defaultPivotStyle="PivotStyleLight16"/>
  <colors>
    <mruColors>
      <color rgb="FFFFFFE1"/>
      <color rgb="FFFFFFCC"/>
      <color rgb="FFFFFFE5"/>
      <color rgb="FFFFFFDD"/>
      <color rgb="FFFFFFE7"/>
      <color rgb="FFFBFFD5"/>
      <color rgb="FFFAFFCD"/>
      <color rgb="FFFAFED2"/>
      <color rgb="FFFFFFB9"/>
      <color rgb="FFE3F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16</xdr:colOff>
      <xdr:row>0</xdr:row>
      <xdr:rowOff>17</xdr:rowOff>
    </xdr:from>
    <xdr:to>
      <xdr:col>0</xdr:col>
      <xdr:colOff>4839752</xdr:colOff>
      <xdr:row>1</xdr:row>
      <xdr:rowOff>3396068</xdr:rowOff>
    </xdr:to>
    <xdr:pic>
      <xdr:nvPicPr>
        <xdr:cNvPr id="2" name="図 1">
          <a:extLst>
            <a:ext uri="{FF2B5EF4-FFF2-40B4-BE49-F238E27FC236}">
              <a16:creationId xmlns:a16="http://schemas.microsoft.com/office/drawing/2014/main" id="{5122F046-A908-AB75-5BF6-0DBDCC490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 y="17"/>
          <a:ext cx="4839736" cy="684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4839736</xdr:colOff>
      <xdr:row>3</xdr:row>
      <xdr:rowOff>3396051</xdr:rowOff>
    </xdr:to>
    <xdr:pic>
      <xdr:nvPicPr>
        <xdr:cNvPr id="5" name="図 4">
          <a:extLst>
            <a:ext uri="{FF2B5EF4-FFF2-40B4-BE49-F238E27FC236}">
              <a16:creationId xmlns:a16="http://schemas.microsoft.com/office/drawing/2014/main" id="{70EB91A7-F0A2-C6D8-F526-41E96D5437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896100"/>
          <a:ext cx="4839736" cy="684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0</xdr:rowOff>
    </xdr:from>
    <xdr:to>
      <xdr:col>0</xdr:col>
      <xdr:colOff>4839736</xdr:colOff>
      <xdr:row>19</xdr:row>
      <xdr:rowOff>62301</xdr:rowOff>
    </xdr:to>
    <xdr:pic>
      <xdr:nvPicPr>
        <xdr:cNvPr id="6" name="図 5">
          <a:extLst>
            <a:ext uri="{FF2B5EF4-FFF2-40B4-BE49-F238E27FC236}">
              <a16:creationId xmlns:a16="http://schemas.microsoft.com/office/drawing/2014/main" id="{F73FA5B3-DF26-3A36-97E9-EAFFF7B8890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3792200"/>
          <a:ext cx="4839736" cy="684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4839736</xdr:colOff>
      <xdr:row>49</xdr:row>
      <xdr:rowOff>176601</xdr:rowOff>
    </xdr:to>
    <xdr:pic>
      <xdr:nvPicPr>
        <xdr:cNvPr id="9" name="図 8">
          <a:extLst>
            <a:ext uri="{FF2B5EF4-FFF2-40B4-BE49-F238E27FC236}">
              <a16:creationId xmlns:a16="http://schemas.microsoft.com/office/drawing/2014/main" id="{6CE6A318-7F24-45F4-3B4C-5951D25C29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21050250"/>
          <a:ext cx="4839736" cy="68441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F768-2071-4C75-9F0A-032D5E53DD02}">
  <sheetPr>
    <pageSetUpPr fitToPage="1"/>
  </sheetPr>
  <dimension ref="A1:O26"/>
  <sheetViews>
    <sheetView showGridLines="0" view="pageBreakPreview" zoomScaleNormal="100" zoomScaleSheetLayoutView="100" workbookViewId="0">
      <selection activeCell="A2" sqref="A2:O2"/>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8.875" style="2" customWidth="1"/>
    <col min="7" max="7" width="5.625" style="2" customWidth="1"/>
    <col min="8" max="8" width="9.875" style="2" customWidth="1"/>
    <col min="9" max="9" width="6.875" style="2" customWidth="1"/>
    <col min="10" max="10" width="2.875" style="2" customWidth="1"/>
    <col min="11" max="11" width="6.625" style="2" customWidth="1"/>
    <col min="12" max="12" width="4.75" style="2" customWidth="1"/>
    <col min="13" max="13" width="5.125" style="2" customWidth="1"/>
    <col min="14" max="14" width="16.5" style="2" customWidth="1"/>
    <col min="15" max="15" width="13.5" style="2" customWidth="1"/>
    <col min="16" max="16" width="26.875" style="2" customWidth="1"/>
    <col min="17" max="18" width="9" style="2" customWidth="1"/>
    <col min="19" max="19" width="16.25" style="2" customWidth="1"/>
    <col min="20" max="255" width="9" style="2" customWidth="1"/>
    <col min="256" max="256" width="16.5" style="2"/>
    <col min="257" max="257" width="2.375" style="2" customWidth="1"/>
    <col min="258" max="259" width="8.125" style="2" customWidth="1"/>
    <col min="260" max="16384" width="16.5" style="2"/>
  </cols>
  <sheetData>
    <row r="1" spans="1:15" ht="14.25" customHeight="1">
      <c r="A1" s="12" t="s">
        <v>103</v>
      </c>
    </row>
    <row r="2" spans="1:15" ht="24.75" customHeight="1">
      <c r="A2" s="290" t="s">
        <v>104</v>
      </c>
      <c r="B2" s="290"/>
      <c r="C2" s="290"/>
      <c r="D2" s="290"/>
      <c r="E2" s="290"/>
      <c r="F2" s="290"/>
      <c r="G2" s="290"/>
      <c r="H2" s="290"/>
      <c r="I2" s="290"/>
      <c r="J2" s="290"/>
      <c r="K2" s="290"/>
      <c r="L2" s="290"/>
      <c r="M2" s="290"/>
      <c r="N2" s="290"/>
      <c r="O2" s="290"/>
    </row>
    <row r="3" spans="1:15" ht="21.75" customHeight="1">
      <c r="A3" s="14"/>
      <c r="B3" s="14"/>
      <c r="C3" s="14"/>
      <c r="D3" s="14"/>
      <c r="E3" s="14"/>
      <c r="F3" s="14"/>
      <c r="G3" s="14"/>
      <c r="H3" s="14"/>
      <c r="I3" s="14"/>
      <c r="J3" s="291" t="s">
        <v>18</v>
      </c>
      <c r="K3" s="291"/>
      <c r="L3" s="291"/>
      <c r="M3" s="291"/>
      <c r="N3" s="319"/>
      <c r="O3" s="319"/>
    </row>
    <row r="4" spans="1:15" ht="21.75" customHeight="1">
      <c r="A4" s="10"/>
      <c r="B4" s="3"/>
      <c r="C4" s="3"/>
      <c r="D4" s="3"/>
      <c r="E4" s="3"/>
      <c r="F4" s="3"/>
      <c r="G4" s="3"/>
      <c r="H4" s="3"/>
      <c r="I4" s="3"/>
      <c r="J4" s="291" t="s">
        <v>19</v>
      </c>
      <c r="K4" s="291"/>
      <c r="L4" s="291"/>
      <c r="M4" s="291"/>
      <c r="N4" s="319"/>
      <c r="O4" s="319"/>
    </row>
    <row r="5" spans="1:15" ht="6.75" customHeight="1" thickBot="1">
      <c r="A5" s="10"/>
      <c r="B5" s="3"/>
      <c r="C5" s="3"/>
      <c r="D5" s="3"/>
      <c r="E5" s="3"/>
      <c r="F5" s="3"/>
      <c r="G5" s="3"/>
      <c r="H5" s="3"/>
      <c r="I5" s="3"/>
      <c r="J5" s="3"/>
      <c r="K5" s="3"/>
      <c r="L5" s="3"/>
      <c r="M5" s="3"/>
      <c r="N5" s="3"/>
      <c r="O5" s="3"/>
    </row>
    <row r="6" spans="1:15" ht="36" customHeight="1">
      <c r="A6" s="294" t="s">
        <v>7</v>
      </c>
      <c r="B6" s="297" t="s">
        <v>25</v>
      </c>
      <c r="C6" s="298"/>
      <c r="D6" s="299"/>
      <c r="E6" s="298" t="str">
        <f>IF('申込書兼報告書-1'!E6="","",'申込書兼報告書-1'!E6)</f>
        <v/>
      </c>
      <c r="F6" s="298"/>
      <c r="G6" s="298"/>
      <c r="H6" s="298"/>
      <c r="I6" s="298"/>
      <c r="J6" s="298"/>
      <c r="K6" s="298"/>
      <c r="L6" s="298"/>
      <c r="M6" s="298"/>
      <c r="N6" s="298" t="s">
        <v>9</v>
      </c>
      <c r="O6" s="308"/>
    </row>
    <row r="7" spans="1:15" ht="32.25" customHeight="1">
      <c r="A7" s="295"/>
      <c r="B7" s="132" t="s">
        <v>0</v>
      </c>
      <c r="C7" s="303"/>
      <c r="D7" s="136" t="str">
        <f>IF('申込書兼報告書-1'!D7="","",'申込書兼報告書-1'!D7)</f>
        <v/>
      </c>
      <c r="E7" s="137"/>
      <c r="F7" s="137"/>
      <c r="G7" s="137"/>
      <c r="H7" s="137"/>
      <c r="I7" s="137"/>
      <c r="J7" s="137"/>
      <c r="K7" s="137" t="s">
        <v>20</v>
      </c>
      <c r="L7" s="137"/>
      <c r="M7" s="132"/>
      <c r="N7" s="136" t="str">
        <f>IF('申込書兼報告書-1'!N7="","",'申込書兼報告書-1'!N7)</f>
        <v/>
      </c>
      <c r="O7" s="312"/>
    </row>
    <row r="8" spans="1:15" ht="32.25" customHeight="1">
      <c r="A8" s="295"/>
      <c r="B8" s="157" t="s">
        <v>1</v>
      </c>
      <c r="C8" s="158"/>
      <c r="D8" s="25" t="s">
        <v>2</v>
      </c>
      <c r="E8" s="313" t="str">
        <f>IF('申込書兼報告書-1'!〒="","",'申込書兼報告書-1'!〒)</f>
        <v/>
      </c>
      <c r="F8" s="314"/>
      <c r="G8" s="315" t="str">
        <f>IF('申込書兼報告書-1'!G8="","",'申込書兼報告書-1'!G8)</f>
        <v/>
      </c>
      <c r="H8" s="316"/>
      <c r="I8" s="316"/>
      <c r="J8" s="316"/>
      <c r="K8" s="316"/>
      <c r="L8" s="316"/>
      <c r="M8" s="316"/>
      <c r="N8" s="316"/>
      <c r="O8" s="317"/>
    </row>
    <row r="9" spans="1:15" ht="32.25" customHeight="1">
      <c r="A9" s="295"/>
      <c r="B9" s="281"/>
      <c r="C9" s="282"/>
      <c r="D9" s="9"/>
      <c r="E9" s="313" t="str">
        <f>IF('申込書兼報告書-1'!E9="","",'申込書兼報告書-1'!E9)</f>
        <v/>
      </c>
      <c r="F9" s="313"/>
      <c r="G9" s="313"/>
      <c r="H9" s="313"/>
      <c r="I9" s="313"/>
      <c r="J9" s="313"/>
      <c r="K9" s="313"/>
      <c r="L9" s="313"/>
      <c r="M9" s="313"/>
      <c r="N9" s="313"/>
      <c r="O9" s="318"/>
    </row>
    <row r="10" spans="1:15" ht="32.25" customHeight="1" thickBot="1">
      <c r="A10" s="295"/>
      <c r="B10" s="132" t="s">
        <v>3</v>
      </c>
      <c r="C10" s="303"/>
      <c r="D10" s="136" t="str">
        <f>IF('申込書兼報告書-1'!TEL="","",'申込書兼報告書-1'!TEL)</f>
        <v/>
      </c>
      <c r="E10" s="137"/>
      <c r="F10" s="137"/>
      <c r="G10" s="132"/>
      <c r="H10" s="4" t="s">
        <v>21</v>
      </c>
      <c r="I10" s="309" t="str">
        <f>IF('申込書兼報告書-1'!I10="","",'申込書兼報告書-1'!I10)</f>
        <v/>
      </c>
      <c r="J10" s="309"/>
      <c r="K10" s="309"/>
      <c r="L10" s="309"/>
      <c r="M10" s="309"/>
      <c r="N10" s="310"/>
      <c r="O10" s="311"/>
    </row>
    <row r="11" spans="1:15" ht="35.25" customHeight="1" thickBot="1">
      <c r="A11" s="56" t="s">
        <v>91</v>
      </c>
      <c r="B11" s="327"/>
      <c r="C11" s="328"/>
      <c r="D11" s="326" t="s">
        <v>92</v>
      </c>
      <c r="E11" s="326"/>
      <c r="F11" s="322" t="s">
        <v>114</v>
      </c>
      <c r="G11" s="323"/>
      <c r="H11" s="323"/>
      <c r="I11" s="323"/>
      <c r="J11" s="323"/>
      <c r="K11" s="323"/>
      <c r="L11" s="323"/>
      <c r="M11" s="323"/>
      <c r="N11" s="323"/>
      <c r="O11" s="323"/>
    </row>
    <row r="12" spans="1:15" ht="35.25" customHeight="1" thickBot="1">
      <c r="A12" s="56" t="s">
        <v>89</v>
      </c>
      <c r="B12" s="327"/>
      <c r="C12" s="328"/>
      <c r="D12" s="326" t="s">
        <v>90</v>
      </c>
      <c r="E12" s="326"/>
      <c r="F12" s="324"/>
      <c r="G12" s="325"/>
      <c r="H12" s="325"/>
      <c r="I12" s="325"/>
      <c r="J12" s="325"/>
      <c r="K12" s="325"/>
      <c r="L12" s="325"/>
      <c r="M12" s="325"/>
      <c r="N12" s="325"/>
      <c r="O12" s="325"/>
    </row>
    <row r="13" spans="1:15" ht="32.25" customHeight="1">
      <c r="A13" s="16" t="s">
        <v>93</v>
      </c>
      <c r="B13" s="334">
        <f>SUM(J21:K26)</f>
        <v>0</v>
      </c>
      <c r="C13" s="335"/>
      <c r="D13" s="336">
        <f>SUM(L21:M26)</f>
        <v>0</v>
      </c>
      <c r="E13" s="337"/>
      <c r="F13" s="337"/>
      <c r="G13" s="338"/>
      <c r="H13" s="339" t="s">
        <v>138</v>
      </c>
      <c r="I13" s="339"/>
      <c r="J13" s="339"/>
      <c r="K13" s="339"/>
      <c r="L13" s="339"/>
      <c r="M13" s="339"/>
      <c r="N13" s="339"/>
      <c r="O13" s="340"/>
    </row>
    <row r="14" spans="1:15" ht="32.25" customHeight="1" thickBot="1">
      <c r="A14" s="15" t="s">
        <v>94</v>
      </c>
      <c r="B14" s="329" t="s">
        <v>95</v>
      </c>
      <c r="C14" s="330"/>
      <c r="D14" s="330"/>
      <c r="E14" s="330"/>
      <c r="F14" s="330"/>
      <c r="G14" s="331" t="s">
        <v>96</v>
      </c>
      <c r="H14" s="332"/>
      <c r="I14" s="332"/>
      <c r="J14" s="332"/>
      <c r="K14" s="332"/>
      <c r="L14" s="332"/>
      <c r="M14" s="332"/>
      <c r="N14" s="332"/>
      <c r="O14" s="333"/>
    </row>
    <row r="15" spans="1:15" ht="45.75" customHeight="1">
      <c r="A15" s="203" t="s">
        <v>87</v>
      </c>
      <c r="B15" s="203"/>
      <c r="C15" s="203"/>
      <c r="D15" s="203"/>
      <c r="E15" s="203"/>
      <c r="F15" s="203"/>
      <c r="G15" s="203"/>
      <c r="H15" s="203"/>
      <c r="I15" s="203"/>
      <c r="J15" s="203"/>
      <c r="K15" s="203"/>
      <c r="L15" s="203"/>
      <c r="M15" s="204" t="s">
        <v>84</v>
      </c>
      <c r="N15" s="204"/>
      <c r="O15" s="204"/>
    </row>
    <row r="16" spans="1:15" ht="19.5" customHeight="1">
      <c r="A16" s="24"/>
      <c r="B16" s="24"/>
      <c r="C16" s="24"/>
      <c r="D16" s="24"/>
      <c r="E16" s="24"/>
      <c r="F16" s="24"/>
      <c r="G16" s="24"/>
      <c r="H16" s="24"/>
      <c r="I16" s="24"/>
      <c r="J16" s="24"/>
      <c r="K16" s="24"/>
      <c r="L16" s="24"/>
      <c r="M16" s="205"/>
      <c r="N16" s="205"/>
      <c r="O16" s="205"/>
    </row>
    <row r="17" spans="1:15" ht="27" customHeight="1">
      <c r="A17" s="206" t="s">
        <v>88</v>
      </c>
      <c r="B17" s="206"/>
      <c r="C17" s="206"/>
      <c r="D17" s="206"/>
      <c r="E17" s="206"/>
      <c r="F17" s="206"/>
      <c r="G17" s="206"/>
      <c r="H17" s="206"/>
      <c r="I17" s="206"/>
      <c r="J17" s="206"/>
      <c r="K17" s="5"/>
      <c r="L17" s="5"/>
      <c r="M17" s="205"/>
      <c r="N17" s="205"/>
      <c r="O17" s="205"/>
    </row>
    <row r="18" spans="1:15" ht="15.75" customHeight="1">
      <c r="A18" s="5"/>
      <c r="B18" s="5"/>
      <c r="C18" s="5"/>
      <c r="D18" s="5"/>
      <c r="E18" s="5"/>
      <c r="F18" s="5"/>
      <c r="G18" s="5"/>
      <c r="H18" s="5"/>
      <c r="I18" s="5"/>
      <c r="J18" s="5"/>
      <c r="K18" s="5"/>
      <c r="L18" s="5"/>
      <c r="M18" s="57"/>
      <c r="N18" s="57"/>
      <c r="O18" s="57"/>
    </row>
    <row r="20" spans="1:15" s="7" customFormat="1" ht="32.25" customHeight="1">
      <c r="A20" s="76" t="s">
        <v>115</v>
      </c>
      <c r="B20" s="320" t="s">
        <v>116</v>
      </c>
      <c r="C20" s="341"/>
      <c r="D20" s="341"/>
      <c r="E20" s="341"/>
      <c r="F20" s="341"/>
      <c r="G20" s="341"/>
      <c r="H20" s="341"/>
      <c r="I20" s="321"/>
      <c r="J20" s="320" t="s">
        <v>117</v>
      </c>
      <c r="K20" s="321"/>
      <c r="L20" s="345" t="s">
        <v>139</v>
      </c>
      <c r="M20" s="321"/>
      <c r="N20" s="320" t="s">
        <v>137</v>
      </c>
      <c r="O20" s="321"/>
    </row>
    <row r="21" spans="1:15" ht="32.25" customHeight="1">
      <c r="A21" s="76" t="s">
        <v>119</v>
      </c>
      <c r="B21" s="342" t="str">
        <f>IF('申込書兼報告書-1'!$B$15="","",'申込書兼報告書-1'!$B$15)</f>
        <v/>
      </c>
      <c r="C21" s="343"/>
      <c r="D21" s="343"/>
      <c r="E21" s="343"/>
      <c r="F21" s="343"/>
      <c r="G21" s="343"/>
      <c r="H21" s="343"/>
      <c r="I21" s="344"/>
      <c r="J21" s="320" t="str">
        <f>IF(IF('申込書兼報告書-1'!$B$18="","",'申込書兼報告書-1'!$B$18)=0,"",IF('申込書兼報告書-1'!$B$18="","",'申込書兼報告書-1'!$B$18))</f>
        <v/>
      </c>
      <c r="K21" s="321"/>
      <c r="L21" s="320" t="str">
        <f>IF(IF('申込書兼報告書-1'!$G$18="","",'申込書兼報告書-1'!$G$18)=0,"",IF('申込書兼報告書-1'!$G$18="","",'申込書兼報告書-1'!$G$18))</f>
        <v/>
      </c>
      <c r="M21" s="321"/>
      <c r="N21" s="320" t="str">
        <f>IF('申込書兼報告書-1'!$B$23="","",'申込書兼報告書-1'!$B$23)</f>
        <v/>
      </c>
      <c r="O21" s="321"/>
    </row>
    <row r="22" spans="1:15" ht="32.25" customHeight="1">
      <c r="A22" s="76" t="s">
        <v>120</v>
      </c>
      <c r="B22" s="342" t="str">
        <f>IF('申込書兼報告書-2'!$B$15="","",'申込書兼報告書-2'!$B$15)</f>
        <v/>
      </c>
      <c r="C22" s="343"/>
      <c r="D22" s="343"/>
      <c r="E22" s="343"/>
      <c r="F22" s="343"/>
      <c r="G22" s="343"/>
      <c r="H22" s="343"/>
      <c r="I22" s="344"/>
      <c r="J22" s="320" t="str">
        <f>IF(IF('申込書兼報告書-2'!$B$18="","",'申込書兼報告書-2'!$B$18)=0,"",IF('申込書兼報告書-2'!$B$18="","",'申込書兼報告書-2'!$B$18))</f>
        <v/>
      </c>
      <c r="K22" s="321"/>
      <c r="L22" s="320" t="str">
        <f>IF(IF('申込書兼報告書-2'!$G$18="","",'申込書兼報告書-2'!$G$18)=0,"",IF('申込書兼報告書-2'!$G$18="","",'申込書兼報告書-2'!$G$18))</f>
        <v/>
      </c>
      <c r="M22" s="321"/>
      <c r="N22" s="320" t="str">
        <f>IF('申込書兼報告書-2'!$B$23="","",'申込書兼報告書-2'!$B$23)</f>
        <v/>
      </c>
      <c r="O22" s="321"/>
    </row>
    <row r="23" spans="1:15" ht="32.25" customHeight="1">
      <c r="A23" s="76" t="s">
        <v>121</v>
      </c>
      <c r="B23" s="342" t="str">
        <f>IF('申込書兼報告書-3'!$B$15="","",'申込書兼報告書-3'!$B$15)</f>
        <v/>
      </c>
      <c r="C23" s="343"/>
      <c r="D23" s="343"/>
      <c r="E23" s="343"/>
      <c r="F23" s="343"/>
      <c r="G23" s="343"/>
      <c r="H23" s="343"/>
      <c r="I23" s="344"/>
      <c r="J23" s="320" t="str">
        <f>IF(IF('申込書兼報告書-3'!$B$18="","",'申込書兼報告書-3'!$B$18)=0,"",IF('申込書兼報告書-3'!$B$18="","",'申込書兼報告書-3'!$B$18))</f>
        <v/>
      </c>
      <c r="K23" s="321"/>
      <c r="L23" s="320" t="str">
        <f>IF(IF('申込書兼報告書-3'!$G$18="","",'申込書兼報告書-3'!$G$18)=0,"",IF('申込書兼報告書-3'!$G$18="","",'申込書兼報告書-3'!$G$18))</f>
        <v/>
      </c>
      <c r="M23" s="321"/>
      <c r="N23" s="320" t="str">
        <f>IF('申込書兼報告書-3'!$B$23="","",'申込書兼報告書-3'!$B$23)</f>
        <v/>
      </c>
      <c r="O23" s="321"/>
    </row>
    <row r="24" spans="1:15" ht="32.25" customHeight="1">
      <c r="A24" s="76" t="s">
        <v>122</v>
      </c>
      <c r="B24" s="342" t="str">
        <f>IF('申込書兼報告書-4'!$B$15="","",'申込書兼報告書-4'!$B$15)</f>
        <v/>
      </c>
      <c r="C24" s="343"/>
      <c r="D24" s="343"/>
      <c r="E24" s="343"/>
      <c r="F24" s="343"/>
      <c r="G24" s="343"/>
      <c r="H24" s="343"/>
      <c r="I24" s="344"/>
      <c r="J24" s="320" t="str">
        <f>IF(IF('申込書兼報告書-4'!$B$18="","",'申込書兼報告書-4'!$B$18)=0,"",IF('申込書兼報告書-4'!$B$18="","",'申込書兼報告書-4'!$B$18))</f>
        <v/>
      </c>
      <c r="K24" s="321"/>
      <c r="L24" s="320" t="str">
        <f>IF(IF('申込書兼報告書-4'!$G$18="","",'申込書兼報告書-4'!$G$18)=0,"",IF('申込書兼報告書-4'!$G$18="","",'申込書兼報告書-4'!$G$18))</f>
        <v/>
      </c>
      <c r="M24" s="321"/>
      <c r="N24" s="320" t="str">
        <f>IF('申込書兼報告書-4'!$B$23="","",'申込書兼報告書-4'!$B$23)</f>
        <v/>
      </c>
      <c r="O24" s="321"/>
    </row>
    <row r="25" spans="1:15" ht="32.25" customHeight="1">
      <c r="A25" s="76" t="s">
        <v>123</v>
      </c>
      <c r="B25" s="342" t="str">
        <f>IF('申込書兼報告書-5'!$B$15="","",'申込書兼報告書-5'!$B$15)</f>
        <v/>
      </c>
      <c r="C25" s="343"/>
      <c r="D25" s="343"/>
      <c r="E25" s="343"/>
      <c r="F25" s="343"/>
      <c r="G25" s="343"/>
      <c r="H25" s="343"/>
      <c r="I25" s="344"/>
      <c r="J25" s="320" t="str">
        <f>IF(IF('申込書兼報告書-5'!$B$18="","",'申込書兼報告書-5'!$B$18)=0,"",IF('申込書兼報告書-5'!$B$18="","",'申込書兼報告書-5'!$B$18))</f>
        <v/>
      </c>
      <c r="K25" s="321"/>
      <c r="L25" s="320" t="str">
        <f>IF(IF('申込書兼報告書-5'!$G$18="","",'申込書兼報告書-5'!$G$18)=0,"",IF('申込書兼報告書-5'!$G$18="","",'申込書兼報告書-5'!$G$18))</f>
        <v/>
      </c>
      <c r="M25" s="321"/>
      <c r="N25" s="320" t="str">
        <f>IF('申込書兼報告書-5'!$B$23="","",'申込書兼報告書-5'!$B$23)</f>
        <v/>
      </c>
      <c r="O25" s="321"/>
    </row>
    <row r="26" spans="1:15" ht="32.25" customHeight="1">
      <c r="A26" s="76" t="s">
        <v>124</v>
      </c>
      <c r="B26" s="342" t="str">
        <f>IF('申込書兼報告書-6'!$B$15="","",'申込書兼報告書-6'!$B$15)</f>
        <v/>
      </c>
      <c r="C26" s="343"/>
      <c r="D26" s="343"/>
      <c r="E26" s="343"/>
      <c r="F26" s="343"/>
      <c r="G26" s="343"/>
      <c r="H26" s="343"/>
      <c r="I26" s="344"/>
      <c r="J26" s="320" t="str">
        <f>IF(IF('申込書兼報告書-6'!$B$18="","",'申込書兼報告書-6'!$B$18)=0,"",IF('申込書兼報告書-6'!$B$18="","",'申込書兼報告書-6'!$B$18))</f>
        <v/>
      </c>
      <c r="K26" s="321"/>
      <c r="L26" s="320" t="str">
        <f>IF(IF('申込書兼報告書-6'!$G$18="","",'申込書兼報告書-6'!$G$18)=0,"",IF('申込書兼報告書-6'!$G$18="","",'申込書兼報告書-6'!$G$18))</f>
        <v/>
      </c>
      <c r="M26" s="321"/>
      <c r="N26" s="320" t="str">
        <f>IF('申込書兼報告書-6'!$B$23="","",'申込書兼報告書-6'!$B$23)</f>
        <v/>
      </c>
      <c r="O26" s="321"/>
    </row>
  </sheetData>
  <mergeCells count="61">
    <mergeCell ref="L26:M26"/>
    <mergeCell ref="J20:K20"/>
    <mergeCell ref="L20:M20"/>
    <mergeCell ref="B23:I23"/>
    <mergeCell ref="B24:I24"/>
    <mergeCell ref="B25:I25"/>
    <mergeCell ref="B26:I26"/>
    <mergeCell ref="J23:K23"/>
    <mergeCell ref="J24:K24"/>
    <mergeCell ref="J25:K25"/>
    <mergeCell ref="J26:K26"/>
    <mergeCell ref="N23:O23"/>
    <mergeCell ref="N24:O24"/>
    <mergeCell ref="N25:O25"/>
    <mergeCell ref="A15:L15"/>
    <mergeCell ref="L23:M23"/>
    <mergeCell ref="L24:M24"/>
    <mergeCell ref="L25:M25"/>
    <mergeCell ref="N20:O20"/>
    <mergeCell ref="J21:K21"/>
    <mergeCell ref="J22:K22"/>
    <mergeCell ref="L21:M21"/>
    <mergeCell ref="L22:M22"/>
    <mergeCell ref="N21:O21"/>
    <mergeCell ref="N22:O22"/>
    <mergeCell ref="N26:O26"/>
    <mergeCell ref="F11:O12"/>
    <mergeCell ref="D11:E11"/>
    <mergeCell ref="D12:E12"/>
    <mergeCell ref="B11:C11"/>
    <mergeCell ref="B12:C12"/>
    <mergeCell ref="B14:F14"/>
    <mergeCell ref="G14:O14"/>
    <mergeCell ref="M15:O17"/>
    <mergeCell ref="A17:J17"/>
    <mergeCell ref="B13:C13"/>
    <mergeCell ref="D13:G13"/>
    <mergeCell ref="H13:O13"/>
    <mergeCell ref="B20:I20"/>
    <mergeCell ref="B21:I21"/>
    <mergeCell ref="B22:I22"/>
    <mergeCell ref="A2:O2"/>
    <mergeCell ref="J3:M3"/>
    <mergeCell ref="N3:O3"/>
    <mergeCell ref="J4:M4"/>
    <mergeCell ref="N4:O4"/>
    <mergeCell ref="A6:A10"/>
    <mergeCell ref="B6:D6"/>
    <mergeCell ref="E6:M6"/>
    <mergeCell ref="N6:O6"/>
    <mergeCell ref="B7:C7"/>
    <mergeCell ref="K7:M7"/>
    <mergeCell ref="B10:C10"/>
    <mergeCell ref="D10:G10"/>
    <mergeCell ref="I10:O10"/>
    <mergeCell ref="D7:J7"/>
    <mergeCell ref="N7:O7"/>
    <mergeCell ref="B8:C9"/>
    <mergeCell ref="E8:F8"/>
    <mergeCell ref="G8:O8"/>
    <mergeCell ref="E9:O9"/>
  </mergeCells>
  <phoneticPr fontId="1"/>
  <conditionalFormatting sqref="B11:B12">
    <cfRule type="cellIs" dxfId="805" priority="36" operator="equal">
      <formula>""</formula>
    </cfRule>
  </conditionalFormatting>
  <conditionalFormatting sqref="B13:C13">
    <cfRule type="cellIs" dxfId="804" priority="96" operator="equal">
      <formula>COUNTA(#REF!)</formula>
    </cfRule>
  </conditionalFormatting>
  <conditionalFormatting sqref="D7 N7 E8:O8 E9 D10:G10 I10:O10">
    <cfRule type="cellIs" dxfId="803" priority="59" operator="equal">
      <formula>""</formula>
    </cfRule>
  </conditionalFormatting>
  <conditionalFormatting sqref="D13">
    <cfRule type="cellIs" dxfId="802" priority="57" operator="equal">
      <formula>""</formula>
    </cfRule>
  </conditionalFormatting>
  <conditionalFormatting sqref="E6 N6">
    <cfRule type="cellIs" dxfId="801" priority="60" operator="equal">
      <formula>""</formula>
    </cfRule>
  </conditionalFormatting>
  <conditionalFormatting sqref="N3:O3">
    <cfRule type="cellIs" dxfId="800" priority="41" operator="equal">
      <formula>""</formula>
    </cfRule>
  </conditionalFormatting>
  <conditionalFormatting sqref="N4:O4">
    <cfRule type="cellIs" dxfId="799" priority="40" operator="equal">
      <formula>""</formula>
    </cfRule>
  </conditionalFormatting>
  <dataValidations count="1">
    <dataValidation type="list" allowBlank="1" showInputMessage="1" showErrorMessage="1" sqref="B14:C18" xr:uid="{4D47E14F-90DB-4A9A-AA60-611BD6006A46}">
      <formula1>"希望する･希望しない,希望する,希望しない,　,"</formula1>
    </dataValidation>
  </dataValidations>
  <printOptions horizontalCentered="1"/>
  <pageMargins left="0.31496062992125984" right="0.31496062992125984" top="0.55118110236220474" bottom="0.35433070866141736" header="0.11811023622047245" footer="0.11811023622047245"/>
  <pageSetup paperSize="9" scale="75" fitToHeight="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6031-D067-48A1-8C14-4EA34B4C91CC}">
  <dimension ref="B1:C122"/>
  <sheetViews>
    <sheetView workbookViewId="0">
      <selection activeCell="C3" sqref="C3"/>
    </sheetView>
  </sheetViews>
  <sheetFormatPr defaultRowHeight="18.75"/>
  <cols>
    <col min="2" max="2" width="5.75" customWidth="1"/>
    <col min="3" max="3" width="9" style="69"/>
  </cols>
  <sheetData>
    <row r="1" spans="2:3">
      <c r="B1" t="s">
        <v>109</v>
      </c>
      <c r="C1" s="69" t="s">
        <v>107</v>
      </c>
    </row>
    <row r="2" spans="2:3">
      <c r="B2">
        <v>0</v>
      </c>
      <c r="C2" s="69">
        <v>0</v>
      </c>
    </row>
    <row r="3" spans="2:3">
      <c r="B3">
        <v>1</v>
      </c>
      <c r="C3" s="69">
        <v>770</v>
      </c>
    </row>
    <row r="4" spans="2:3">
      <c r="B4">
        <v>2</v>
      </c>
      <c r="C4" s="69">
        <v>770</v>
      </c>
    </row>
    <row r="5" spans="2:3">
      <c r="B5">
        <v>3</v>
      </c>
      <c r="C5" s="69">
        <v>770</v>
      </c>
    </row>
    <row r="6" spans="2:3">
      <c r="B6">
        <v>4</v>
      </c>
      <c r="C6" s="69">
        <v>770</v>
      </c>
    </row>
    <row r="7" spans="2:3">
      <c r="B7">
        <v>5</v>
      </c>
      <c r="C7" s="69">
        <v>770</v>
      </c>
    </row>
    <row r="8" spans="2:3">
      <c r="B8">
        <v>6</v>
      </c>
      <c r="C8" s="69">
        <v>1430</v>
      </c>
    </row>
    <row r="9" spans="2:3">
      <c r="B9">
        <v>7</v>
      </c>
      <c r="C9" s="69">
        <v>1430</v>
      </c>
    </row>
    <row r="10" spans="2:3">
      <c r="B10">
        <v>8</v>
      </c>
      <c r="C10" s="69">
        <v>1430</v>
      </c>
    </row>
    <row r="11" spans="2:3">
      <c r="B11">
        <v>9</v>
      </c>
      <c r="C11" s="69">
        <v>1430</v>
      </c>
    </row>
    <row r="12" spans="2:3">
      <c r="B12">
        <v>10</v>
      </c>
      <c r="C12" s="69">
        <v>1430</v>
      </c>
    </row>
    <row r="13" spans="2:3">
      <c r="B13">
        <v>11</v>
      </c>
      <c r="C13" s="69">
        <v>1430</v>
      </c>
    </row>
    <row r="14" spans="2:3">
      <c r="B14">
        <v>12</v>
      </c>
      <c r="C14" s="69">
        <v>1430</v>
      </c>
    </row>
    <row r="15" spans="2:3">
      <c r="B15">
        <v>13</v>
      </c>
      <c r="C15" s="69">
        <v>1430</v>
      </c>
    </row>
    <row r="16" spans="2:3">
      <c r="B16">
        <v>14</v>
      </c>
      <c r="C16" s="69">
        <v>1430</v>
      </c>
    </row>
    <row r="17" spans="2:3">
      <c r="B17">
        <v>15</v>
      </c>
      <c r="C17" s="69">
        <v>1430</v>
      </c>
    </row>
    <row r="18" spans="2:3">
      <c r="B18">
        <v>16</v>
      </c>
      <c r="C18" s="69">
        <v>1430</v>
      </c>
    </row>
    <row r="19" spans="2:3">
      <c r="B19">
        <v>17</v>
      </c>
      <c r="C19" s="69">
        <v>1430</v>
      </c>
    </row>
    <row r="20" spans="2:3">
      <c r="B20">
        <v>18</v>
      </c>
      <c r="C20" s="69">
        <v>1430</v>
      </c>
    </row>
    <row r="21" spans="2:3">
      <c r="B21">
        <v>19</v>
      </c>
      <c r="C21" s="69">
        <v>1430</v>
      </c>
    </row>
    <row r="22" spans="2:3">
      <c r="B22">
        <v>20</v>
      </c>
      <c r="C22" s="69">
        <v>1430</v>
      </c>
    </row>
    <row r="23" spans="2:3">
      <c r="B23">
        <v>21</v>
      </c>
      <c r="C23" s="69">
        <v>1760</v>
      </c>
    </row>
    <row r="24" spans="2:3">
      <c r="B24">
        <v>22</v>
      </c>
      <c r="C24" s="69">
        <v>1760</v>
      </c>
    </row>
    <row r="25" spans="2:3">
      <c r="B25">
        <v>23</v>
      </c>
      <c r="C25" s="69">
        <v>1760</v>
      </c>
    </row>
    <row r="26" spans="2:3">
      <c r="B26">
        <v>24</v>
      </c>
      <c r="C26" s="69">
        <v>1760</v>
      </c>
    </row>
    <row r="27" spans="2:3">
      <c r="B27">
        <v>25</v>
      </c>
      <c r="C27" s="69">
        <v>1760</v>
      </c>
    </row>
    <row r="28" spans="2:3">
      <c r="B28">
        <v>26</v>
      </c>
      <c r="C28" s="69">
        <v>1760</v>
      </c>
    </row>
    <row r="29" spans="2:3">
      <c r="B29">
        <v>27</v>
      </c>
      <c r="C29" s="69">
        <v>1760</v>
      </c>
    </row>
    <row r="30" spans="2:3">
      <c r="B30">
        <v>28</v>
      </c>
      <c r="C30" s="69">
        <v>1760</v>
      </c>
    </row>
    <row r="31" spans="2:3">
      <c r="B31">
        <v>29</v>
      </c>
      <c r="C31" s="69">
        <v>1760</v>
      </c>
    </row>
    <row r="32" spans="2:3">
      <c r="B32">
        <v>30</v>
      </c>
      <c r="C32" s="69">
        <v>1760</v>
      </c>
    </row>
    <row r="33" spans="2:3">
      <c r="B33">
        <v>31</v>
      </c>
      <c r="C33" s="69">
        <v>1760</v>
      </c>
    </row>
    <row r="34" spans="2:3">
      <c r="B34">
        <v>32</v>
      </c>
      <c r="C34" s="69">
        <v>1760</v>
      </c>
    </row>
    <row r="35" spans="2:3">
      <c r="B35">
        <v>33</v>
      </c>
      <c r="C35" s="69">
        <v>1760</v>
      </c>
    </row>
    <row r="36" spans="2:3">
      <c r="B36">
        <v>34</v>
      </c>
      <c r="C36" s="69">
        <v>1760</v>
      </c>
    </row>
    <row r="37" spans="2:3">
      <c r="B37">
        <v>35</v>
      </c>
      <c r="C37" s="69">
        <v>1760</v>
      </c>
    </row>
    <row r="38" spans="2:3">
      <c r="B38">
        <v>36</v>
      </c>
      <c r="C38" s="69">
        <v>1760</v>
      </c>
    </row>
    <row r="39" spans="2:3">
      <c r="B39">
        <v>37</v>
      </c>
      <c r="C39" s="69">
        <v>1760</v>
      </c>
    </row>
    <row r="40" spans="2:3">
      <c r="B40">
        <v>38</v>
      </c>
      <c r="C40" s="69">
        <v>1760</v>
      </c>
    </row>
    <row r="41" spans="2:3">
      <c r="B41">
        <v>39</v>
      </c>
      <c r="C41" s="69">
        <v>1760</v>
      </c>
    </row>
    <row r="42" spans="2:3">
      <c r="B42">
        <v>40</v>
      </c>
      <c r="C42" s="69">
        <v>1760</v>
      </c>
    </row>
    <row r="43" spans="2:3">
      <c r="B43">
        <v>41</v>
      </c>
      <c r="C43" s="69">
        <v>3190</v>
      </c>
    </row>
    <row r="44" spans="2:3">
      <c r="B44">
        <v>42</v>
      </c>
      <c r="C44" s="69">
        <v>3190</v>
      </c>
    </row>
    <row r="45" spans="2:3">
      <c r="B45">
        <v>43</v>
      </c>
      <c r="C45" s="69">
        <v>3190</v>
      </c>
    </row>
    <row r="46" spans="2:3">
      <c r="B46">
        <v>44</v>
      </c>
      <c r="C46" s="69">
        <v>3190</v>
      </c>
    </row>
    <row r="47" spans="2:3">
      <c r="B47">
        <v>45</v>
      </c>
      <c r="C47" s="69">
        <v>3190</v>
      </c>
    </row>
    <row r="48" spans="2:3">
      <c r="B48">
        <v>46</v>
      </c>
      <c r="C48" s="69">
        <v>3190</v>
      </c>
    </row>
    <row r="49" spans="2:3">
      <c r="B49">
        <v>47</v>
      </c>
      <c r="C49" s="69">
        <v>3190</v>
      </c>
    </row>
    <row r="50" spans="2:3">
      <c r="B50">
        <v>48</v>
      </c>
      <c r="C50" s="69">
        <v>3190</v>
      </c>
    </row>
    <row r="51" spans="2:3">
      <c r="B51">
        <v>49</v>
      </c>
      <c r="C51" s="69">
        <v>3190</v>
      </c>
    </row>
    <row r="52" spans="2:3">
      <c r="B52">
        <v>50</v>
      </c>
      <c r="C52" s="69">
        <v>3190</v>
      </c>
    </row>
    <row r="53" spans="2:3">
      <c r="B53">
        <v>51</v>
      </c>
      <c r="C53" s="69">
        <v>3190</v>
      </c>
    </row>
    <row r="54" spans="2:3">
      <c r="B54">
        <v>52</v>
      </c>
      <c r="C54" s="69">
        <v>3190</v>
      </c>
    </row>
    <row r="55" spans="2:3">
      <c r="B55">
        <v>53</v>
      </c>
      <c r="C55" s="69">
        <v>3190</v>
      </c>
    </row>
    <row r="56" spans="2:3">
      <c r="B56">
        <v>54</v>
      </c>
      <c r="C56" s="69">
        <v>3190</v>
      </c>
    </row>
    <row r="57" spans="2:3">
      <c r="B57">
        <v>55</v>
      </c>
      <c r="C57" s="69">
        <v>3190</v>
      </c>
    </row>
    <row r="58" spans="2:3">
      <c r="B58">
        <v>56</v>
      </c>
      <c r="C58" s="69">
        <v>3190</v>
      </c>
    </row>
    <row r="59" spans="2:3">
      <c r="B59">
        <v>57</v>
      </c>
      <c r="C59" s="69">
        <v>3190</v>
      </c>
    </row>
    <row r="60" spans="2:3">
      <c r="B60">
        <v>58</v>
      </c>
      <c r="C60" s="69">
        <v>3190</v>
      </c>
    </row>
    <row r="61" spans="2:3">
      <c r="B61">
        <v>59</v>
      </c>
      <c r="C61" s="69">
        <v>3190</v>
      </c>
    </row>
    <row r="62" spans="2:3">
      <c r="B62">
        <v>60</v>
      </c>
      <c r="C62" s="69">
        <v>3190</v>
      </c>
    </row>
    <row r="63" spans="2:3">
      <c r="B63">
        <v>61</v>
      </c>
      <c r="C63" s="69">
        <v>3520</v>
      </c>
    </row>
    <row r="64" spans="2:3">
      <c r="B64">
        <v>62</v>
      </c>
      <c r="C64" s="69">
        <v>3520</v>
      </c>
    </row>
    <row r="65" spans="2:3">
      <c r="B65">
        <v>63</v>
      </c>
      <c r="C65" s="69">
        <v>3520</v>
      </c>
    </row>
    <row r="66" spans="2:3">
      <c r="B66">
        <v>64</v>
      </c>
      <c r="C66" s="69">
        <v>3520</v>
      </c>
    </row>
    <row r="67" spans="2:3">
      <c r="B67">
        <v>65</v>
      </c>
      <c r="C67" s="69">
        <v>3520</v>
      </c>
    </row>
    <row r="68" spans="2:3">
      <c r="B68">
        <v>66</v>
      </c>
      <c r="C68" s="69">
        <v>3520</v>
      </c>
    </row>
    <row r="69" spans="2:3">
      <c r="B69">
        <v>67</v>
      </c>
      <c r="C69" s="69">
        <v>3520</v>
      </c>
    </row>
    <row r="70" spans="2:3">
      <c r="B70">
        <v>68</v>
      </c>
      <c r="C70" s="69">
        <v>3520</v>
      </c>
    </row>
    <row r="71" spans="2:3">
      <c r="B71">
        <v>69</v>
      </c>
      <c r="C71" s="69">
        <v>3520</v>
      </c>
    </row>
    <row r="72" spans="2:3">
      <c r="B72">
        <v>70</v>
      </c>
      <c r="C72" s="69">
        <v>3520</v>
      </c>
    </row>
    <row r="73" spans="2:3">
      <c r="B73">
        <v>71</v>
      </c>
      <c r="C73" s="69">
        <v>3520</v>
      </c>
    </row>
    <row r="74" spans="2:3">
      <c r="B74">
        <v>72</v>
      </c>
      <c r="C74" s="69">
        <v>3520</v>
      </c>
    </row>
    <row r="75" spans="2:3">
      <c r="B75">
        <v>73</v>
      </c>
      <c r="C75" s="69">
        <v>3520</v>
      </c>
    </row>
    <row r="76" spans="2:3">
      <c r="B76">
        <v>74</v>
      </c>
      <c r="C76" s="69">
        <v>3520</v>
      </c>
    </row>
    <row r="77" spans="2:3">
      <c r="B77">
        <v>75</v>
      </c>
      <c r="C77" s="69">
        <v>3520</v>
      </c>
    </row>
    <row r="78" spans="2:3">
      <c r="B78">
        <v>76</v>
      </c>
      <c r="C78" s="69">
        <v>3520</v>
      </c>
    </row>
    <row r="79" spans="2:3">
      <c r="B79">
        <v>77</v>
      </c>
      <c r="C79" s="69">
        <v>3520</v>
      </c>
    </row>
    <row r="80" spans="2:3">
      <c r="B80">
        <v>78</v>
      </c>
      <c r="C80" s="69">
        <v>3520</v>
      </c>
    </row>
    <row r="81" spans="2:3">
      <c r="B81">
        <v>79</v>
      </c>
      <c r="C81" s="69">
        <v>3520</v>
      </c>
    </row>
    <row r="82" spans="2:3">
      <c r="B82">
        <v>80</v>
      </c>
      <c r="C82" s="69">
        <v>3520</v>
      </c>
    </row>
    <row r="83" spans="2:3">
      <c r="B83">
        <v>81</v>
      </c>
      <c r="C83" s="69">
        <v>4950</v>
      </c>
    </row>
    <row r="84" spans="2:3">
      <c r="B84">
        <v>82</v>
      </c>
      <c r="C84" s="69">
        <v>4950</v>
      </c>
    </row>
    <row r="85" spans="2:3">
      <c r="B85">
        <v>83</v>
      </c>
      <c r="C85" s="69">
        <v>4950</v>
      </c>
    </row>
    <row r="86" spans="2:3">
      <c r="B86">
        <v>84</v>
      </c>
      <c r="C86" s="69">
        <v>4950</v>
      </c>
    </row>
    <row r="87" spans="2:3">
      <c r="B87">
        <v>85</v>
      </c>
      <c r="C87" s="69">
        <v>4950</v>
      </c>
    </row>
    <row r="88" spans="2:3">
      <c r="B88">
        <v>86</v>
      </c>
      <c r="C88" s="69">
        <v>4950</v>
      </c>
    </row>
    <row r="89" spans="2:3">
      <c r="B89">
        <v>87</v>
      </c>
      <c r="C89" s="69">
        <v>4950</v>
      </c>
    </row>
    <row r="90" spans="2:3">
      <c r="B90">
        <v>88</v>
      </c>
      <c r="C90" s="69">
        <v>4950</v>
      </c>
    </row>
    <row r="91" spans="2:3">
      <c r="B91">
        <v>89</v>
      </c>
      <c r="C91" s="69">
        <v>4950</v>
      </c>
    </row>
    <row r="92" spans="2:3">
      <c r="B92">
        <v>90</v>
      </c>
      <c r="C92" s="69">
        <v>4950</v>
      </c>
    </row>
    <row r="93" spans="2:3">
      <c r="B93">
        <v>91</v>
      </c>
      <c r="C93" s="69">
        <v>4950</v>
      </c>
    </row>
    <row r="94" spans="2:3">
      <c r="B94">
        <v>92</v>
      </c>
      <c r="C94" s="69">
        <v>4950</v>
      </c>
    </row>
    <row r="95" spans="2:3">
      <c r="B95">
        <v>93</v>
      </c>
      <c r="C95" s="69">
        <v>4950</v>
      </c>
    </row>
    <row r="96" spans="2:3">
      <c r="B96">
        <v>94</v>
      </c>
      <c r="C96" s="69">
        <v>4950</v>
      </c>
    </row>
    <row r="97" spans="2:3">
      <c r="B97">
        <v>95</v>
      </c>
      <c r="C97" s="69">
        <v>4950</v>
      </c>
    </row>
    <row r="98" spans="2:3">
      <c r="B98">
        <v>96</v>
      </c>
      <c r="C98" s="69">
        <v>4950</v>
      </c>
    </row>
    <row r="99" spans="2:3">
      <c r="B99">
        <v>97</v>
      </c>
      <c r="C99" s="69">
        <v>4950</v>
      </c>
    </row>
    <row r="100" spans="2:3">
      <c r="B100">
        <v>98</v>
      </c>
      <c r="C100" s="69">
        <v>4950</v>
      </c>
    </row>
    <row r="101" spans="2:3">
      <c r="B101">
        <v>99</v>
      </c>
      <c r="C101" s="69">
        <v>4950</v>
      </c>
    </row>
    <row r="102" spans="2:3">
      <c r="B102">
        <v>100</v>
      </c>
      <c r="C102" s="69">
        <v>4950</v>
      </c>
    </row>
    <row r="103" spans="2:3">
      <c r="B103">
        <v>101</v>
      </c>
      <c r="C103" s="69">
        <v>5280</v>
      </c>
    </row>
    <row r="104" spans="2:3">
      <c r="B104">
        <v>102</v>
      </c>
      <c r="C104" s="69">
        <v>5280</v>
      </c>
    </row>
    <row r="105" spans="2:3">
      <c r="B105">
        <v>103</v>
      </c>
      <c r="C105" s="69">
        <v>5280</v>
      </c>
    </row>
    <row r="106" spans="2:3">
      <c r="B106">
        <v>104</v>
      </c>
      <c r="C106" s="69">
        <v>5280</v>
      </c>
    </row>
    <row r="107" spans="2:3">
      <c r="B107">
        <v>105</v>
      </c>
      <c r="C107" s="69">
        <v>5280</v>
      </c>
    </row>
    <row r="108" spans="2:3">
      <c r="B108">
        <v>106</v>
      </c>
      <c r="C108" s="69">
        <v>5280</v>
      </c>
    </row>
    <row r="109" spans="2:3">
      <c r="B109">
        <v>107</v>
      </c>
      <c r="C109" s="69">
        <v>5280</v>
      </c>
    </row>
    <row r="110" spans="2:3">
      <c r="B110">
        <v>108</v>
      </c>
      <c r="C110" s="69">
        <v>5280</v>
      </c>
    </row>
    <row r="111" spans="2:3">
      <c r="B111">
        <v>109</v>
      </c>
      <c r="C111" s="69">
        <v>5280</v>
      </c>
    </row>
    <row r="112" spans="2:3">
      <c r="B112">
        <v>110</v>
      </c>
      <c r="C112" s="69">
        <v>5280</v>
      </c>
    </row>
    <row r="113" spans="2:3">
      <c r="B113">
        <v>111</v>
      </c>
      <c r="C113" s="69">
        <v>5280</v>
      </c>
    </row>
    <row r="114" spans="2:3">
      <c r="B114">
        <v>112</v>
      </c>
      <c r="C114" s="69">
        <v>5280</v>
      </c>
    </row>
    <row r="115" spans="2:3">
      <c r="B115">
        <v>113</v>
      </c>
      <c r="C115" s="69">
        <v>5280</v>
      </c>
    </row>
    <row r="116" spans="2:3">
      <c r="B116">
        <v>114</v>
      </c>
      <c r="C116" s="69">
        <v>5280</v>
      </c>
    </row>
    <row r="117" spans="2:3">
      <c r="B117">
        <v>115</v>
      </c>
      <c r="C117" s="69">
        <v>5280</v>
      </c>
    </row>
    <row r="118" spans="2:3">
      <c r="B118">
        <v>116</v>
      </c>
      <c r="C118" s="69">
        <v>5280</v>
      </c>
    </row>
    <row r="119" spans="2:3">
      <c r="B119">
        <v>117</v>
      </c>
      <c r="C119" s="69">
        <v>5280</v>
      </c>
    </row>
    <row r="120" spans="2:3">
      <c r="B120">
        <v>118</v>
      </c>
      <c r="C120" s="69">
        <v>5280</v>
      </c>
    </row>
    <row r="121" spans="2:3">
      <c r="B121">
        <v>119</v>
      </c>
      <c r="C121" s="69">
        <v>5280</v>
      </c>
    </row>
    <row r="122" spans="2:3">
      <c r="B122">
        <v>120</v>
      </c>
      <c r="C122" s="69">
        <v>5280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89EF-FEFF-4085-949F-3DDD5B399F18}">
  <sheetPr>
    <tabColor rgb="FF00B050"/>
  </sheetPr>
  <dimension ref="A1:A5"/>
  <sheetViews>
    <sheetView showGridLines="0" showRowColHeaders="0" view="pageBreakPreview" zoomScale="69" zoomScaleNormal="100" zoomScaleSheetLayoutView="69" workbookViewId="0">
      <selection activeCell="K2" sqref="K2"/>
    </sheetView>
  </sheetViews>
  <sheetFormatPr defaultRowHeight="18.75"/>
  <cols>
    <col min="1" max="1" width="64.25" customWidth="1"/>
    <col min="2" max="2" width="0.625" customWidth="1"/>
  </cols>
  <sheetData>
    <row r="1" ht="271.5" customHeight="1"/>
    <row r="2" ht="271.5" customHeight="1"/>
    <row r="3" ht="271.5" customHeight="1"/>
    <row r="4" ht="271.5" customHeight="1"/>
    <row r="5" ht="271.5" customHeight="1"/>
  </sheetData>
  <phoneticPr fontId="1"/>
  <pageMargins left="0.11811023622047245" right="0.11811023622047245" top="0.15748031496062992" bottom="0.15748031496062992" header="0.31496062992125984" footer="0.31496062992125984"/>
  <pageSetup paperSize="9" scale="145" fitToWidth="0"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47A6-D64F-4CB6-B287-0348BA58670C}">
  <sheetPr>
    <tabColor rgb="FFFFFF00"/>
    <pageSetUpPr fitToPage="1"/>
  </sheetPr>
  <dimension ref="A1:IV211"/>
  <sheetViews>
    <sheetView showGridLines="0" tabSelected="1" view="pageBreakPreview" zoomScale="98" zoomScaleNormal="100" zoomScaleSheetLayoutView="98" workbookViewId="0">
      <selection activeCell="D10" sqref="D10:G10"/>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3" width="7.5" style="2" customWidth="1"/>
    <col min="14" max="15" width="8.125" style="2" customWidth="1"/>
    <col min="16" max="16" width="9.875" style="2" customWidth="1"/>
    <col min="17" max="17" width="6.25" style="2" customWidth="1"/>
    <col min="18" max="18" width="26.875" style="2" customWidth="1"/>
    <col min="19" max="19" width="9" style="2" customWidth="1"/>
    <col min="20" max="20" width="9" style="99"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178</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292">
        <v>46283</v>
      </c>
      <c r="N3" s="292"/>
      <c r="O3" s="292"/>
      <c r="P3" s="292"/>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
        <v>151</v>
      </c>
      <c r="F6" s="300"/>
      <c r="G6" s="300"/>
      <c r="H6" s="300"/>
      <c r="I6" s="300"/>
      <c r="J6" s="300"/>
      <c r="K6" s="300"/>
      <c r="L6" s="300"/>
      <c r="M6" s="73"/>
      <c r="N6" s="301" t="s">
        <v>9</v>
      </c>
      <c r="O6" s="301"/>
      <c r="P6" s="302"/>
      <c r="Q6" s="85"/>
    </row>
    <row r="7" spans="1:256" ht="32.25" customHeight="1">
      <c r="A7" s="295"/>
      <c r="B7" s="132" t="s">
        <v>0</v>
      </c>
      <c r="C7" s="303"/>
      <c r="D7" s="277" t="s">
        <v>148</v>
      </c>
      <c r="E7" s="268"/>
      <c r="F7" s="268"/>
      <c r="G7" s="268"/>
      <c r="H7" s="268"/>
      <c r="I7" s="268"/>
      <c r="J7" s="268"/>
      <c r="K7" s="268"/>
      <c r="L7" s="136" t="s">
        <v>20</v>
      </c>
      <c r="M7" s="132"/>
      <c r="N7" s="278" t="s">
        <v>149</v>
      </c>
      <c r="O7" s="279"/>
      <c r="P7" s="280"/>
      <c r="Q7" s="85"/>
    </row>
    <row r="8" spans="1:256" ht="32.25" customHeight="1">
      <c r="A8" s="295"/>
      <c r="B8" s="157" t="s">
        <v>1</v>
      </c>
      <c r="C8" s="158"/>
      <c r="D8" s="25" t="s">
        <v>2</v>
      </c>
      <c r="E8" s="283" t="s">
        <v>150</v>
      </c>
      <c r="F8" s="284"/>
      <c r="G8" s="285" t="s">
        <v>154</v>
      </c>
      <c r="H8" s="286"/>
      <c r="I8" s="286"/>
      <c r="J8" s="286"/>
      <c r="K8" s="286"/>
      <c r="L8" s="286"/>
      <c r="M8" s="286"/>
      <c r="N8" s="286"/>
      <c r="O8" s="286"/>
      <c r="P8" s="287"/>
      <c r="Q8" s="33"/>
    </row>
    <row r="9" spans="1:256" ht="32.25" customHeight="1">
      <c r="A9" s="295"/>
      <c r="B9" s="281"/>
      <c r="C9" s="282"/>
      <c r="D9" s="9"/>
      <c r="E9" s="288" t="s">
        <v>155</v>
      </c>
      <c r="F9" s="288"/>
      <c r="G9" s="288"/>
      <c r="H9" s="288"/>
      <c r="I9" s="288"/>
      <c r="J9" s="288"/>
      <c r="K9" s="288"/>
      <c r="L9" s="288"/>
      <c r="M9" s="288"/>
      <c r="N9" s="288"/>
      <c r="O9" s="288"/>
      <c r="P9" s="289"/>
      <c r="Q9" s="31"/>
    </row>
    <row r="10" spans="1:256" ht="32.25" customHeight="1">
      <c r="A10" s="296"/>
      <c r="B10" s="178" t="s">
        <v>3</v>
      </c>
      <c r="C10" s="252"/>
      <c r="D10" s="253" t="s">
        <v>153</v>
      </c>
      <c r="E10" s="254"/>
      <c r="F10" s="254"/>
      <c r="G10" s="255"/>
      <c r="H10" s="66" t="s">
        <v>21</v>
      </c>
      <c r="I10" s="256" t="s">
        <v>152</v>
      </c>
      <c r="J10" s="256"/>
      <c r="K10" s="256"/>
      <c r="L10" s="256"/>
      <c r="M10" s="256"/>
      <c r="N10" s="257"/>
      <c r="O10" s="258"/>
      <c r="P10" s="259"/>
      <c r="Q10" s="86"/>
    </row>
    <row r="11" spans="1:256" ht="27" customHeight="1">
      <c r="A11" s="260" t="s">
        <v>89</v>
      </c>
      <c r="B11" s="74" t="s">
        <v>5</v>
      </c>
      <c r="C11" s="264" t="str">
        <f>IF(〒="","",〒)</f>
        <v>100-0001</v>
      </c>
      <c r="D11" s="264"/>
      <c r="E11" s="264"/>
      <c r="F11" s="265" t="str">
        <f>IF(G8="","",G8)</f>
        <v>●●県△△市××区■■2-7-15</v>
      </c>
      <c r="G11" s="266"/>
      <c r="H11" s="266"/>
      <c r="I11" s="266"/>
      <c r="J11" s="266"/>
      <c r="K11" s="266"/>
      <c r="L11" s="266"/>
      <c r="M11" s="266"/>
      <c r="N11" s="266"/>
      <c r="O11" s="266"/>
      <c r="P11" s="267"/>
      <c r="Q11" s="87"/>
    </row>
    <row r="12" spans="1:256" ht="32.25" customHeight="1">
      <c r="A12" s="261"/>
      <c r="B12" s="1"/>
      <c r="C12" s="268" t="str">
        <f>IF(E9="","",E9)</f>
        <v>市ヶ谷クロスプレイス4F</v>
      </c>
      <c r="D12" s="268"/>
      <c r="E12" s="268"/>
      <c r="F12" s="268"/>
      <c r="G12" s="268"/>
      <c r="H12" s="268"/>
      <c r="I12" s="268"/>
      <c r="J12" s="268"/>
      <c r="K12" s="268"/>
      <c r="L12" s="268"/>
      <c r="M12" s="268"/>
      <c r="N12" s="268"/>
      <c r="O12" s="268"/>
      <c r="P12" s="269"/>
      <c r="Q12" s="88"/>
      <c r="IV12" s="6"/>
    </row>
    <row r="13" spans="1:256" ht="32.25" customHeight="1">
      <c r="A13" s="262"/>
      <c r="B13" s="60"/>
      <c r="C13" s="270" t="str">
        <f>E6&amp;" "&amp;D7</f>
        <v>●●県△△市 ○○局 ××部 ◆◆課 ▽▽係</v>
      </c>
      <c r="D13" s="270"/>
      <c r="E13" s="270"/>
      <c r="F13" s="270"/>
      <c r="G13" s="270"/>
      <c r="H13" s="270"/>
      <c r="I13" s="270"/>
      <c r="J13" s="270"/>
      <c r="K13" s="270"/>
      <c r="L13" s="270"/>
      <c r="M13" s="270"/>
      <c r="N13" s="270"/>
      <c r="O13" s="270"/>
      <c r="P13" s="271"/>
      <c r="Q13" s="80"/>
      <c r="IV13" s="6"/>
    </row>
    <row r="14" spans="1:256" ht="26.25" customHeight="1">
      <c r="A14" s="263"/>
      <c r="B14" s="272" t="s">
        <v>22</v>
      </c>
      <c r="C14" s="273"/>
      <c r="D14" s="274" t="str">
        <f>IF(N7="","",N7)</f>
        <v>★★　◎◎</v>
      </c>
      <c r="E14" s="275"/>
      <c r="F14" s="275"/>
      <c r="G14" s="276"/>
      <c r="H14" s="65" t="s">
        <v>23</v>
      </c>
      <c r="I14" s="233" t="str">
        <f>IF(TEL="","",TEL)</f>
        <v>03-3266-0551</v>
      </c>
      <c r="J14" s="234"/>
      <c r="K14" s="234"/>
      <c r="L14" s="234"/>
      <c r="M14" s="235" t="s">
        <v>179</v>
      </c>
      <c r="N14" s="235"/>
      <c r="O14" s="235"/>
      <c r="P14" s="236"/>
      <c r="Q14" s="89"/>
      <c r="IV14" s="6"/>
    </row>
    <row r="15" spans="1:256" ht="32.25" customHeight="1">
      <c r="A15" s="67" t="s">
        <v>85</v>
      </c>
      <c r="B15" s="237" t="s">
        <v>156</v>
      </c>
      <c r="C15" s="238"/>
      <c r="D15" s="238"/>
      <c r="E15" s="238"/>
      <c r="F15" s="238"/>
      <c r="G15" s="238"/>
      <c r="H15" s="238"/>
      <c r="I15" s="238"/>
      <c r="J15" s="238"/>
      <c r="K15" s="238"/>
      <c r="L15" s="238"/>
      <c r="M15" s="235"/>
      <c r="N15" s="235"/>
      <c r="O15" s="235"/>
      <c r="P15" s="236"/>
      <c r="Q15" s="89"/>
      <c r="V15" s="5"/>
    </row>
    <row r="16" spans="1:256" ht="32.25" customHeight="1">
      <c r="A16" s="68" t="s">
        <v>106</v>
      </c>
      <c r="B16" s="239" t="s">
        <v>157</v>
      </c>
      <c r="C16" s="240"/>
      <c r="D16" s="241">
        <v>46296</v>
      </c>
      <c r="E16" s="242"/>
      <c r="F16" s="242"/>
      <c r="G16" s="242"/>
      <c r="H16" s="243" t="s">
        <v>127</v>
      </c>
      <c r="I16" s="243"/>
      <c r="J16" s="243"/>
      <c r="K16" s="243"/>
      <c r="L16" s="243"/>
      <c r="M16" s="243"/>
      <c r="N16" s="244" t="s">
        <v>111</v>
      </c>
      <c r="O16" s="244"/>
      <c r="P16" s="245"/>
      <c r="Q16" s="90"/>
      <c r="V16" s="5"/>
    </row>
    <row r="17" spans="1:24" ht="32.25" customHeight="1">
      <c r="A17" s="68" t="s">
        <v>107</v>
      </c>
      <c r="B17" s="246" t="s">
        <v>158</v>
      </c>
      <c r="C17" s="247"/>
      <c r="D17" s="247"/>
      <c r="E17" s="247"/>
      <c r="F17" s="247"/>
      <c r="G17" s="248"/>
      <c r="H17" s="249">
        <f>_xlfn.XLOOKUP(D20,Sheet3!B:B,Sheet3!C:C)</f>
        <v>770</v>
      </c>
      <c r="I17" s="250"/>
      <c r="J17" s="251" t="s">
        <v>110</v>
      </c>
      <c r="K17" s="251"/>
      <c r="L17" s="219">
        <f>IFERROR(H17/D20,"")</f>
        <v>256.66666666666669</v>
      </c>
      <c r="M17" s="219"/>
      <c r="N17" s="244"/>
      <c r="O17" s="244"/>
      <c r="P17" s="245"/>
      <c r="Q17" s="90"/>
      <c r="V17" s="5"/>
    </row>
    <row r="18" spans="1:24" ht="32.25" customHeight="1">
      <c r="A18" s="61" t="s">
        <v>11</v>
      </c>
      <c r="B18" s="220">
        <f>COUNTA(M32:M211)</f>
        <v>5</v>
      </c>
      <c r="C18" s="221"/>
      <c r="D18" s="62" t="s">
        <v>12</v>
      </c>
      <c r="E18" s="222" t="s">
        <v>143</v>
      </c>
      <c r="F18" s="223"/>
      <c r="G18" s="79">
        <f>COUNTIF($L$32:$L$211,"振替受講")+COUNTIF($L$32:$L$211,"再受講")</f>
        <v>2</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4</v>
      </c>
      <c r="J19" s="228"/>
      <c r="K19" s="63"/>
      <c r="L19" s="229" t="s">
        <v>130</v>
      </c>
      <c r="M19" s="229"/>
      <c r="N19" s="230">
        <f>IF(D20="","",550*D20+H17)</f>
        <v>2420</v>
      </c>
      <c r="O19" s="230"/>
      <c r="P19" s="75">
        <f>IF(L20="要",1,0)</f>
        <v>1</v>
      </c>
      <c r="Q19" s="92"/>
    </row>
    <row r="20" spans="1:24" ht="32.25" customHeight="1">
      <c r="A20" s="61"/>
      <c r="B20" s="207" t="s">
        <v>24</v>
      </c>
      <c r="C20" s="208"/>
      <c r="D20" s="209">
        <f>COUNTIF($L$32:$L$211,"新規受講")</f>
        <v>3</v>
      </c>
      <c r="E20" s="209"/>
      <c r="F20" s="64" t="s">
        <v>16</v>
      </c>
      <c r="G20" s="210" t="s">
        <v>29</v>
      </c>
      <c r="H20" s="208"/>
      <c r="I20" s="208" t="s">
        <v>101</v>
      </c>
      <c r="J20" s="208"/>
      <c r="K20" s="208"/>
      <c r="L20" s="95" t="s">
        <v>126</v>
      </c>
      <c r="M20" s="211" t="s">
        <v>125</v>
      </c>
      <c r="N20" s="212"/>
      <c r="O20" s="212"/>
      <c r="P20" s="213"/>
      <c r="Q20" s="93"/>
    </row>
    <row r="21" spans="1:24" ht="32.25" customHeight="1">
      <c r="A21" s="15" t="s">
        <v>94</v>
      </c>
      <c r="B21" s="214" t="s">
        <v>159</v>
      </c>
      <c r="C21" s="215"/>
      <c r="D21" s="215"/>
      <c r="E21" s="215"/>
      <c r="F21" s="215"/>
      <c r="G21" s="216" t="s">
        <v>131</v>
      </c>
      <c r="H21" s="217"/>
      <c r="I21" s="217"/>
      <c r="J21" s="217"/>
      <c r="K21" s="217"/>
      <c r="L21" s="217"/>
      <c r="M21" s="217"/>
      <c r="N21" s="217"/>
      <c r="O21" s="217"/>
      <c r="P21" s="218"/>
      <c r="Q21" s="81"/>
    </row>
    <row r="22" spans="1:24" ht="68.25" customHeight="1">
      <c r="A22" s="82" t="s">
        <v>118</v>
      </c>
      <c r="B22" s="231" t="s">
        <v>180</v>
      </c>
      <c r="C22" s="232"/>
      <c r="D22" s="232"/>
      <c r="E22" s="232"/>
      <c r="F22" s="232"/>
      <c r="G22" s="232"/>
      <c r="H22" s="232"/>
      <c r="I22" s="232"/>
      <c r="J22" s="232"/>
      <c r="K22" s="232"/>
      <c r="L22" s="232"/>
      <c r="M22" s="232"/>
      <c r="N22" s="232"/>
      <c r="O22" s="232"/>
      <c r="P22" s="232"/>
      <c r="Q22" s="81"/>
    </row>
    <row r="23" spans="1:24" ht="48.75" customHeight="1" thickBot="1">
      <c r="A23" s="70" t="s">
        <v>27</v>
      </c>
      <c r="B23" s="113"/>
      <c r="C23" s="114"/>
      <c r="D23" s="114"/>
      <c r="E23" s="114"/>
      <c r="F23" s="114"/>
      <c r="G23" s="114"/>
      <c r="H23" s="114"/>
      <c r="I23" s="114"/>
      <c r="J23" s="114"/>
      <c r="K23" s="114"/>
      <c r="L23" s="114"/>
      <c r="M23" s="114"/>
      <c r="N23" s="114"/>
      <c r="O23" s="114"/>
      <c r="P23" s="115"/>
      <c r="Q23" s="5"/>
      <c r="X23" s="78">
        <f>COUNTIF($L$32:$L$211,"振替受講")</f>
        <v>1</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100"/>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100"/>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172"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f>IF(E33="","",1)</f>
        <v>1</v>
      </c>
      <c r="C32" s="139" t="s">
        <v>4</v>
      </c>
      <c r="D32" s="140"/>
      <c r="E32" s="141" t="s">
        <v>165</v>
      </c>
      <c r="F32" s="142"/>
      <c r="G32" s="142"/>
      <c r="H32" s="143"/>
      <c r="I32" s="168" t="s">
        <v>8</v>
      </c>
      <c r="J32" s="169"/>
      <c r="K32" s="169"/>
      <c r="L32" s="144" t="s">
        <v>142</v>
      </c>
      <c r="M32" s="144" t="s">
        <v>144</v>
      </c>
      <c r="N32" s="162"/>
      <c r="O32" s="163"/>
      <c r="P32" s="19" t="s">
        <v>99</v>
      </c>
      <c r="Q32" s="105"/>
    </row>
    <row r="33" spans="1:17" ht="32.25" customHeight="1">
      <c r="A33" s="11" t="s">
        <v>10</v>
      </c>
      <c r="B33" s="116"/>
      <c r="C33" s="131" t="s">
        <v>26</v>
      </c>
      <c r="D33" s="132"/>
      <c r="E33" s="133" t="s">
        <v>167</v>
      </c>
      <c r="F33" s="134"/>
      <c r="G33" s="134"/>
      <c r="H33" s="135"/>
      <c r="I33" s="166" t="s">
        <v>160</v>
      </c>
      <c r="J33" s="167"/>
      <c r="K33" s="167"/>
      <c r="L33" s="128"/>
      <c r="M33" s="128"/>
      <c r="N33" s="164"/>
      <c r="O33" s="165"/>
      <c r="P33" s="20"/>
      <c r="Q33" s="105"/>
    </row>
    <row r="34" spans="1:17" ht="14.25" customHeight="1">
      <c r="A34" s="160" t="s">
        <v>172</v>
      </c>
      <c r="B34" s="116">
        <f>IF(E35="","",B32+1)</f>
        <v>2</v>
      </c>
      <c r="C34" s="118" t="s">
        <v>4</v>
      </c>
      <c r="D34" s="119"/>
      <c r="E34" s="120" t="s">
        <v>166</v>
      </c>
      <c r="F34" s="121"/>
      <c r="G34" s="121"/>
      <c r="H34" s="122"/>
      <c r="I34" s="123" t="s">
        <v>8</v>
      </c>
      <c r="J34" s="124"/>
      <c r="K34" s="125"/>
      <c r="L34" s="126" t="s">
        <v>142</v>
      </c>
      <c r="M34" s="126" t="s">
        <v>145</v>
      </c>
      <c r="N34" s="129"/>
      <c r="O34" s="130"/>
      <c r="P34" s="19" t="s">
        <v>99</v>
      </c>
      <c r="Q34" s="105"/>
    </row>
    <row r="35" spans="1:17" ht="32.25" customHeight="1">
      <c r="A35" s="160"/>
      <c r="B35" s="116"/>
      <c r="C35" s="131" t="s">
        <v>26</v>
      </c>
      <c r="D35" s="132"/>
      <c r="E35" s="133" t="s">
        <v>168</v>
      </c>
      <c r="F35" s="134"/>
      <c r="G35" s="134"/>
      <c r="H35" s="135"/>
      <c r="I35" s="136" t="s">
        <v>161</v>
      </c>
      <c r="J35" s="137"/>
      <c r="K35" s="132"/>
      <c r="L35" s="128"/>
      <c r="M35" s="128"/>
      <c r="N35" s="129"/>
      <c r="O35" s="130"/>
      <c r="P35" s="20"/>
      <c r="Q35" s="105"/>
    </row>
    <row r="36" spans="1:17" ht="14.25" customHeight="1">
      <c r="A36" s="160"/>
      <c r="B36" s="116">
        <f t="shared" ref="B36" si="0">IF(E37="","",B34+1)</f>
        <v>3</v>
      </c>
      <c r="C36" s="118" t="s">
        <v>4</v>
      </c>
      <c r="D36" s="119"/>
      <c r="E36" s="120" t="s">
        <v>164</v>
      </c>
      <c r="F36" s="121"/>
      <c r="G36" s="121"/>
      <c r="H36" s="122"/>
      <c r="I36" s="123" t="s">
        <v>8</v>
      </c>
      <c r="J36" s="124"/>
      <c r="K36" s="125"/>
      <c r="L36" s="126" t="s">
        <v>140</v>
      </c>
      <c r="M36" s="126" t="s">
        <v>144</v>
      </c>
      <c r="N36" s="129" t="s">
        <v>182</v>
      </c>
      <c r="O36" s="130"/>
      <c r="P36" s="19" t="s">
        <v>99</v>
      </c>
      <c r="Q36" s="105"/>
    </row>
    <row r="37" spans="1:17" ht="32.25" customHeight="1">
      <c r="A37" s="160"/>
      <c r="B37" s="116"/>
      <c r="C37" s="131" t="s">
        <v>26</v>
      </c>
      <c r="D37" s="132"/>
      <c r="E37" s="133" t="s">
        <v>169</v>
      </c>
      <c r="F37" s="134"/>
      <c r="G37" s="134"/>
      <c r="H37" s="135"/>
      <c r="I37" s="136" t="s">
        <v>162</v>
      </c>
      <c r="J37" s="137"/>
      <c r="K37" s="132"/>
      <c r="L37" s="128"/>
      <c r="M37" s="128"/>
      <c r="N37" s="129"/>
      <c r="O37" s="130"/>
      <c r="P37" s="20"/>
      <c r="Q37" s="105"/>
    </row>
    <row r="38" spans="1:17" ht="14.25" customHeight="1">
      <c r="A38" s="58"/>
      <c r="B38" s="116">
        <f t="shared" ref="B38" si="1">IF(E39="","",B36+1)</f>
        <v>4</v>
      </c>
      <c r="C38" s="118" t="s">
        <v>4</v>
      </c>
      <c r="D38" s="119"/>
      <c r="E38" s="120" t="s">
        <v>170</v>
      </c>
      <c r="F38" s="121"/>
      <c r="G38" s="121"/>
      <c r="H38" s="122"/>
      <c r="I38" s="123" t="s">
        <v>8</v>
      </c>
      <c r="J38" s="124"/>
      <c r="K38" s="125"/>
      <c r="L38" s="126" t="s">
        <v>141</v>
      </c>
      <c r="M38" s="126" t="s">
        <v>145</v>
      </c>
      <c r="N38" s="129"/>
      <c r="O38" s="130"/>
      <c r="P38" s="19" t="s">
        <v>99</v>
      </c>
      <c r="Q38" s="105"/>
    </row>
    <row r="39" spans="1:17" ht="32.25" customHeight="1" thickBot="1">
      <c r="A39" s="71"/>
      <c r="B39" s="117"/>
      <c r="C39" s="106" t="s">
        <v>26</v>
      </c>
      <c r="D39" s="107"/>
      <c r="E39" s="161" t="s">
        <v>171</v>
      </c>
      <c r="F39" s="109"/>
      <c r="G39" s="109"/>
      <c r="H39" s="110"/>
      <c r="I39" s="111" t="s">
        <v>163</v>
      </c>
      <c r="J39" s="112"/>
      <c r="K39" s="107"/>
      <c r="L39" s="127"/>
      <c r="M39" s="127"/>
      <c r="N39" s="154"/>
      <c r="O39" s="155"/>
      <c r="P39" s="20"/>
      <c r="Q39" s="105"/>
    </row>
    <row r="40" spans="1:17" ht="14.25" customHeight="1">
      <c r="A40" s="58"/>
      <c r="B40" s="138">
        <f t="shared" ref="B40" si="2">IF(E41="","",B38+1)</f>
        <v>5</v>
      </c>
      <c r="C40" s="139" t="s">
        <v>4</v>
      </c>
      <c r="D40" s="140"/>
      <c r="E40" s="141" t="s">
        <v>173</v>
      </c>
      <c r="F40" s="142"/>
      <c r="G40" s="142"/>
      <c r="H40" s="143"/>
      <c r="I40" s="151" t="s">
        <v>8</v>
      </c>
      <c r="J40" s="152"/>
      <c r="K40" s="153"/>
      <c r="L40" s="144" t="s">
        <v>142</v>
      </c>
      <c r="M40" s="144" t="s">
        <v>144</v>
      </c>
      <c r="N40" s="149" t="s">
        <v>182</v>
      </c>
      <c r="O40" s="150"/>
      <c r="P40" s="19" t="s">
        <v>99</v>
      </c>
      <c r="Q40" s="105"/>
    </row>
    <row r="41" spans="1:17" ht="32.25" customHeight="1">
      <c r="A41" s="17"/>
      <c r="B41" s="116"/>
      <c r="C41" s="131" t="s">
        <v>26</v>
      </c>
      <c r="D41" s="132"/>
      <c r="E41" s="133" t="s">
        <v>173</v>
      </c>
      <c r="F41" s="134"/>
      <c r="G41" s="134"/>
      <c r="H41" s="135"/>
      <c r="I41" s="136" t="s">
        <v>174</v>
      </c>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20" ht="32.25" customHeight="1">
      <c r="A145" s="11"/>
      <c r="B145" s="116"/>
      <c r="C145" s="131" t="s">
        <v>26</v>
      </c>
      <c r="D145" s="132"/>
      <c r="E145" s="133"/>
      <c r="F145" s="134"/>
      <c r="G145" s="134"/>
      <c r="H145" s="135"/>
      <c r="I145" s="136"/>
      <c r="J145" s="137"/>
      <c r="K145" s="132"/>
      <c r="L145" s="128"/>
      <c r="M145" s="128"/>
      <c r="N145" s="129"/>
      <c r="O145" s="130"/>
      <c r="P145" s="20"/>
      <c r="Q145" s="105"/>
    </row>
    <row r="146" spans="1:20"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20" ht="32.25" customHeight="1">
      <c r="A147" s="11"/>
      <c r="B147" s="116"/>
      <c r="C147" s="131" t="s">
        <v>26</v>
      </c>
      <c r="D147" s="132"/>
      <c r="E147" s="133"/>
      <c r="F147" s="134"/>
      <c r="G147" s="134"/>
      <c r="H147" s="135"/>
      <c r="I147" s="136"/>
      <c r="J147" s="137"/>
      <c r="K147" s="132"/>
      <c r="L147" s="128"/>
      <c r="M147" s="128"/>
      <c r="N147" s="129"/>
      <c r="O147" s="130"/>
      <c r="P147" s="20"/>
      <c r="Q147" s="105"/>
    </row>
    <row r="148" spans="1:20"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20" ht="32.25" customHeight="1">
      <c r="A149" s="11"/>
      <c r="B149" s="116"/>
      <c r="C149" s="131" t="s">
        <v>26</v>
      </c>
      <c r="D149" s="132"/>
      <c r="E149" s="133"/>
      <c r="F149" s="134"/>
      <c r="G149" s="134"/>
      <c r="H149" s="135"/>
      <c r="I149" s="136"/>
      <c r="J149" s="137"/>
      <c r="K149" s="132"/>
      <c r="L149" s="128"/>
      <c r="M149" s="128"/>
      <c r="N149" s="129"/>
      <c r="O149" s="130"/>
      <c r="P149" s="20"/>
      <c r="Q149" s="105"/>
    </row>
    <row r="150" spans="1:20"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20" ht="32.25" customHeight="1">
      <c r="A151" s="11"/>
      <c r="B151" s="116"/>
      <c r="C151" s="131" t="s">
        <v>26</v>
      </c>
      <c r="D151" s="132"/>
      <c r="E151" s="133"/>
      <c r="F151" s="134"/>
      <c r="G151" s="134"/>
      <c r="H151" s="135"/>
      <c r="I151" s="136"/>
      <c r="J151" s="137"/>
      <c r="K151" s="132"/>
      <c r="L151" s="128"/>
      <c r="M151" s="128"/>
      <c r="N151" s="129"/>
      <c r="O151" s="130"/>
      <c r="P151" s="20"/>
      <c r="Q151" s="105"/>
    </row>
    <row r="152" spans="1:20"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20" ht="32.25" customHeight="1">
      <c r="A153" s="11"/>
      <c r="B153" s="116"/>
      <c r="C153" s="131" t="s">
        <v>26</v>
      </c>
      <c r="D153" s="132"/>
      <c r="E153" s="133"/>
      <c r="F153" s="134"/>
      <c r="G153" s="134"/>
      <c r="H153" s="135"/>
      <c r="I153" s="136"/>
      <c r="J153" s="137"/>
      <c r="K153" s="132"/>
      <c r="L153" s="128"/>
      <c r="M153" s="128"/>
      <c r="N153" s="129"/>
      <c r="O153" s="130"/>
      <c r="P153" s="20"/>
      <c r="Q153" s="105"/>
    </row>
    <row r="154" spans="1:20"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20" ht="32.25" customHeight="1">
      <c r="A155" s="11"/>
      <c r="B155" s="116"/>
      <c r="C155" s="131" t="s">
        <v>26</v>
      </c>
      <c r="D155" s="132"/>
      <c r="E155" s="133"/>
      <c r="F155" s="134"/>
      <c r="G155" s="134"/>
      <c r="H155" s="135"/>
      <c r="I155" s="136"/>
      <c r="J155" s="137"/>
      <c r="K155" s="132"/>
      <c r="L155" s="128"/>
      <c r="M155" s="128"/>
      <c r="N155" s="129"/>
      <c r="O155" s="130"/>
      <c r="P155" s="20"/>
      <c r="Q155" s="105"/>
    </row>
    <row r="156" spans="1:20" ht="14.25" hidden="1"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20" ht="32.25" hidden="1" customHeight="1">
      <c r="A157" s="11"/>
      <c r="B157" s="116"/>
      <c r="C157" s="131" t="s">
        <v>26</v>
      </c>
      <c r="D157" s="132"/>
      <c r="E157" s="133"/>
      <c r="F157" s="134"/>
      <c r="G157" s="134"/>
      <c r="H157" s="135"/>
      <c r="I157" s="136"/>
      <c r="J157" s="137"/>
      <c r="K157" s="132"/>
      <c r="L157" s="128"/>
      <c r="M157" s="128"/>
      <c r="N157" s="129"/>
      <c r="O157" s="130"/>
      <c r="P157" s="20"/>
      <c r="Q157" s="105"/>
    </row>
    <row r="158" spans="1:20" ht="14.25" hidden="1"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c r="T158" s="99" t="s">
        <v>183</v>
      </c>
    </row>
    <row r="159" spans="1:20" ht="32.25" hidden="1" customHeight="1">
      <c r="A159" s="11"/>
      <c r="B159" s="116"/>
      <c r="C159" s="131" t="s">
        <v>26</v>
      </c>
      <c r="D159" s="132"/>
      <c r="E159" s="133"/>
      <c r="F159" s="134"/>
      <c r="G159" s="134"/>
      <c r="H159" s="135"/>
      <c r="I159" s="136"/>
      <c r="J159" s="137"/>
      <c r="K159" s="132"/>
      <c r="L159" s="128"/>
      <c r="M159" s="128"/>
      <c r="N159" s="129"/>
      <c r="O159" s="130"/>
      <c r="P159" s="20"/>
      <c r="Q159" s="105"/>
      <c r="T159" s="99">
        <v>46308</v>
      </c>
    </row>
    <row r="160" spans="1:20" ht="14.25" hidden="1"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c r="T160" s="99">
        <v>46309</v>
      </c>
    </row>
    <row r="161" spans="1:20" ht="32.25" hidden="1" customHeight="1">
      <c r="A161" s="11"/>
      <c r="B161" s="116"/>
      <c r="C161" s="131" t="s">
        <v>26</v>
      </c>
      <c r="D161" s="132"/>
      <c r="E161" s="133"/>
      <c r="F161" s="134"/>
      <c r="G161" s="134"/>
      <c r="H161" s="135"/>
      <c r="I161" s="136"/>
      <c r="J161" s="137"/>
      <c r="K161" s="132"/>
      <c r="L161" s="128"/>
      <c r="M161" s="128"/>
      <c r="N161" s="129"/>
      <c r="O161" s="130"/>
      <c r="P161" s="20"/>
      <c r="Q161" s="105"/>
      <c r="T161" s="99">
        <v>46310</v>
      </c>
    </row>
    <row r="162" spans="1:20" ht="14.25" hidden="1"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c r="T162" s="99">
        <v>46311</v>
      </c>
    </row>
    <row r="163" spans="1:20" ht="32.25" hidden="1" customHeight="1">
      <c r="A163" s="11"/>
      <c r="B163" s="116"/>
      <c r="C163" s="131" t="s">
        <v>26</v>
      </c>
      <c r="D163" s="132"/>
      <c r="E163" s="133"/>
      <c r="F163" s="134"/>
      <c r="G163" s="134"/>
      <c r="H163" s="135"/>
      <c r="I163" s="136"/>
      <c r="J163" s="137"/>
      <c r="K163" s="132"/>
      <c r="L163" s="128"/>
      <c r="M163" s="128"/>
      <c r="N163" s="129"/>
      <c r="O163" s="130"/>
      <c r="P163" s="20"/>
      <c r="Q163" s="105"/>
      <c r="T163" s="99">
        <v>46312</v>
      </c>
    </row>
    <row r="164" spans="1:20" ht="14.25" hidden="1"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c r="T164" s="99">
        <v>46313</v>
      </c>
    </row>
    <row r="165" spans="1:20" ht="32.25" hidden="1" customHeight="1">
      <c r="A165" s="55"/>
      <c r="B165" s="116"/>
      <c r="C165" s="131" t="s">
        <v>26</v>
      </c>
      <c r="D165" s="132"/>
      <c r="E165" s="146"/>
      <c r="F165" s="147"/>
      <c r="G165" s="147"/>
      <c r="H165" s="148"/>
      <c r="I165" s="136"/>
      <c r="J165" s="137"/>
      <c r="K165" s="132"/>
      <c r="L165" s="145"/>
      <c r="M165" s="145"/>
      <c r="N165" s="129"/>
      <c r="O165" s="130"/>
      <c r="P165" s="20"/>
      <c r="Q165" s="105"/>
      <c r="T165" s="99">
        <v>46314</v>
      </c>
    </row>
    <row r="166" spans="1:20" ht="14.25" hidden="1"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c r="T166" s="99">
        <v>46315</v>
      </c>
    </row>
    <row r="167" spans="1:20" ht="32.25" hidden="1" customHeight="1">
      <c r="A167" s="11"/>
      <c r="B167" s="116"/>
      <c r="C167" s="131" t="s">
        <v>26</v>
      </c>
      <c r="D167" s="132"/>
      <c r="E167" s="133"/>
      <c r="F167" s="134"/>
      <c r="G167" s="134"/>
      <c r="H167" s="135"/>
      <c r="I167" s="136"/>
      <c r="J167" s="137"/>
      <c r="K167" s="132"/>
      <c r="L167" s="128"/>
      <c r="M167" s="128"/>
      <c r="N167" s="129"/>
      <c r="O167" s="130"/>
      <c r="P167" s="20"/>
      <c r="Q167" s="105"/>
      <c r="T167" s="99">
        <v>46316</v>
      </c>
    </row>
    <row r="168" spans="1:20" ht="14.25" hidden="1"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c r="T168" s="99">
        <v>46317</v>
      </c>
    </row>
    <row r="169" spans="1:20" ht="32.25" hidden="1" customHeight="1">
      <c r="A169" s="11"/>
      <c r="B169" s="116"/>
      <c r="C169" s="131" t="s">
        <v>26</v>
      </c>
      <c r="D169" s="132"/>
      <c r="E169" s="133"/>
      <c r="F169" s="134"/>
      <c r="G169" s="134"/>
      <c r="H169" s="135"/>
      <c r="I169" s="136"/>
      <c r="J169" s="137"/>
      <c r="K169" s="132"/>
      <c r="L169" s="128"/>
      <c r="M169" s="128"/>
      <c r="N169" s="129"/>
      <c r="O169" s="130"/>
      <c r="P169" s="20"/>
      <c r="Q169" s="105"/>
      <c r="T169" s="99">
        <v>46318</v>
      </c>
    </row>
    <row r="170" spans="1:20" ht="14.25" hidden="1"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c r="T170" s="99">
        <v>46319</v>
      </c>
    </row>
    <row r="171" spans="1:20" ht="32.25" hidden="1" customHeight="1">
      <c r="A171" s="55"/>
      <c r="B171" s="116"/>
      <c r="C171" s="131" t="s">
        <v>26</v>
      </c>
      <c r="D171" s="132"/>
      <c r="E171" s="146"/>
      <c r="F171" s="147"/>
      <c r="G171" s="147"/>
      <c r="H171" s="148"/>
      <c r="I171" s="136"/>
      <c r="J171" s="137"/>
      <c r="K171" s="132"/>
      <c r="L171" s="145"/>
      <c r="M171" s="145"/>
      <c r="N171" s="129"/>
      <c r="O171" s="130"/>
      <c r="P171" s="20"/>
      <c r="Q171" s="105"/>
      <c r="T171" s="99">
        <v>46320</v>
      </c>
    </row>
    <row r="172" spans="1:20" ht="14.25" hidden="1"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c r="T172" s="99">
        <v>46321</v>
      </c>
    </row>
    <row r="173" spans="1:20" ht="32.25" hidden="1" customHeight="1">
      <c r="A173" s="11"/>
      <c r="B173" s="116"/>
      <c r="C173" s="131" t="s">
        <v>26</v>
      </c>
      <c r="D173" s="132"/>
      <c r="E173" s="133"/>
      <c r="F173" s="134"/>
      <c r="G173" s="134"/>
      <c r="H173" s="135"/>
      <c r="I173" s="136"/>
      <c r="J173" s="137"/>
      <c r="K173" s="132"/>
      <c r="L173" s="128"/>
      <c r="M173" s="128"/>
      <c r="N173" s="129"/>
      <c r="O173" s="130"/>
      <c r="P173" s="20"/>
      <c r="Q173" s="105"/>
      <c r="T173" s="99">
        <v>46322</v>
      </c>
    </row>
    <row r="174" spans="1:20" ht="14.25" hidden="1"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c r="T174" s="99">
        <v>46323</v>
      </c>
    </row>
    <row r="175" spans="1:20" ht="32.25" hidden="1" customHeight="1">
      <c r="A175" s="11"/>
      <c r="B175" s="116"/>
      <c r="C175" s="131" t="s">
        <v>26</v>
      </c>
      <c r="D175" s="132"/>
      <c r="E175" s="133"/>
      <c r="F175" s="134"/>
      <c r="G175" s="134"/>
      <c r="H175" s="135"/>
      <c r="I175" s="136"/>
      <c r="J175" s="137"/>
      <c r="K175" s="132"/>
      <c r="L175" s="128"/>
      <c r="M175" s="128"/>
      <c r="N175" s="129"/>
      <c r="O175" s="130"/>
      <c r="P175" s="20"/>
      <c r="Q175" s="105"/>
      <c r="T175" s="99">
        <v>46324</v>
      </c>
    </row>
    <row r="176" spans="1:20" ht="14.25" hidden="1"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c r="T176" s="99">
        <v>46325</v>
      </c>
    </row>
    <row r="177" spans="1:20" ht="32.25" hidden="1" customHeight="1" thickBot="1">
      <c r="A177" s="21"/>
      <c r="B177" s="117"/>
      <c r="C177" s="106" t="s">
        <v>26</v>
      </c>
      <c r="D177" s="107"/>
      <c r="E177" s="108"/>
      <c r="F177" s="109"/>
      <c r="G177" s="109"/>
      <c r="H177" s="110"/>
      <c r="I177" s="111"/>
      <c r="J177" s="112"/>
      <c r="K177" s="107"/>
      <c r="L177" s="127"/>
      <c r="M177" s="127"/>
      <c r="N177" s="154"/>
      <c r="O177" s="155"/>
      <c r="P177" s="22"/>
      <c r="Q177" s="105"/>
      <c r="T177" s="99">
        <v>46326</v>
      </c>
    </row>
    <row r="178" spans="1:20" ht="14.25" hidden="1"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20" ht="32.25" hidden="1" customHeight="1">
      <c r="A179" s="11"/>
      <c r="B179" s="116"/>
      <c r="C179" s="131" t="s">
        <v>26</v>
      </c>
      <c r="D179" s="132"/>
      <c r="E179" s="146"/>
      <c r="F179" s="147"/>
      <c r="G179" s="147"/>
      <c r="H179" s="148"/>
      <c r="I179" s="136"/>
      <c r="J179" s="137"/>
      <c r="K179" s="132"/>
      <c r="L179" s="128"/>
      <c r="M179" s="128"/>
      <c r="N179" s="129"/>
      <c r="O179" s="130"/>
      <c r="P179" s="20"/>
      <c r="Q179" s="105"/>
    </row>
    <row r="180" spans="1:20" ht="14.25" hidden="1"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20" ht="32.25" hidden="1" customHeight="1">
      <c r="A181" s="11"/>
      <c r="B181" s="116"/>
      <c r="C181" s="131" t="s">
        <v>26</v>
      </c>
      <c r="D181" s="132"/>
      <c r="E181" s="133"/>
      <c r="F181" s="134"/>
      <c r="G181" s="134"/>
      <c r="H181" s="135"/>
      <c r="I181" s="136"/>
      <c r="J181" s="137"/>
      <c r="K181" s="132"/>
      <c r="L181" s="128"/>
      <c r="M181" s="128"/>
      <c r="N181" s="129"/>
      <c r="O181" s="130"/>
      <c r="P181" s="20"/>
      <c r="Q181" s="105"/>
    </row>
    <row r="182" spans="1:20" ht="14.25" hidden="1"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20" ht="32.25" hidden="1" customHeight="1">
      <c r="A183" s="55"/>
      <c r="B183" s="116"/>
      <c r="C183" s="131" t="s">
        <v>26</v>
      </c>
      <c r="D183" s="132"/>
      <c r="E183" s="146"/>
      <c r="F183" s="147"/>
      <c r="G183" s="147"/>
      <c r="H183" s="148"/>
      <c r="I183" s="136"/>
      <c r="J183" s="137"/>
      <c r="K183" s="132"/>
      <c r="L183" s="145"/>
      <c r="M183" s="145"/>
      <c r="N183" s="129"/>
      <c r="O183" s="130"/>
      <c r="P183" s="20"/>
      <c r="Q183" s="105"/>
    </row>
    <row r="184" spans="1:20" ht="14.25" hidden="1"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20" ht="32.25" hidden="1" customHeight="1">
      <c r="A185" s="11"/>
      <c r="B185" s="116"/>
      <c r="C185" s="131" t="s">
        <v>26</v>
      </c>
      <c r="D185" s="132"/>
      <c r="E185" s="133"/>
      <c r="F185" s="134"/>
      <c r="G185" s="134"/>
      <c r="H185" s="135"/>
      <c r="I185" s="136"/>
      <c r="J185" s="137"/>
      <c r="K185" s="132"/>
      <c r="L185" s="128"/>
      <c r="M185" s="128"/>
      <c r="N185" s="129"/>
      <c r="O185" s="130"/>
      <c r="P185" s="20"/>
      <c r="Q185" s="105"/>
    </row>
    <row r="186" spans="1:20" ht="14.25" hidden="1"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20" ht="32.25" hidden="1" customHeight="1">
      <c r="A187" s="11"/>
      <c r="B187" s="116"/>
      <c r="C187" s="131" t="s">
        <v>26</v>
      </c>
      <c r="D187" s="132"/>
      <c r="E187" s="133"/>
      <c r="F187" s="134"/>
      <c r="G187" s="134"/>
      <c r="H187" s="135"/>
      <c r="I187" s="136"/>
      <c r="J187" s="137"/>
      <c r="K187" s="132"/>
      <c r="L187" s="128"/>
      <c r="M187" s="128"/>
      <c r="N187" s="129"/>
      <c r="O187" s="130"/>
      <c r="P187" s="20"/>
      <c r="Q187" s="105"/>
    </row>
    <row r="188" spans="1:20" ht="14.25" hidden="1"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20" ht="32.25" hidden="1" customHeight="1">
      <c r="A189" s="11"/>
      <c r="B189" s="116"/>
      <c r="C189" s="131" t="s">
        <v>26</v>
      </c>
      <c r="D189" s="132"/>
      <c r="E189" s="133"/>
      <c r="F189" s="134"/>
      <c r="G189" s="134"/>
      <c r="H189" s="135"/>
      <c r="I189" s="136"/>
      <c r="J189" s="137"/>
      <c r="K189" s="132"/>
      <c r="L189" s="128"/>
      <c r="M189" s="128"/>
      <c r="N189" s="129"/>
      <c r="O189" s="130"/>
      <c r="P189" s="20"/>
      <c r="Q189" s="105"/>
    </row>
    <row r="190" spans="1:20" ht="14.25" hidden="1"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20" ht="32.25" hidden="1" customHeight="1">
      <c r="A191" s="11"/>
      <c r="B191" s="116"/>
      <c r="C191" s="131" t="s">
        <v>26</v>
      </c>
      <c r="D191" s="132"/>
      <c r="E191" s="133"/>
      <c r="F191" s="134"/>
      <c r="G191" s="134"/>
      <c r="H191" s="135"/>
      <c r="I191" s="136"/>
      <c r="J191" s="137"/>
      <c r="K191" s="132"/>
      <c r="L191" s="128"/>
      <c r="M191" s="128"/>
      <c r="N191" s="129"/>
      <c r="O191" s="130"/>
      <c r="P191" s="20"/>
      <c r="Q191" s="105"/>
    </row>
    <row r="192" spans="1:20" ht="14.25" hidden="1"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hidden="1" customHeight="1">
      <c r="A193" s="11"/>
      <c r="B193" s="116"/>
      <c r="C193" s="131" t="s">
        <v>26</v>
      </c>
      <c r="D193" s="132"/>
      <c r="E193" s="133"/>
      <c r="F193" s="134"/>
      <c r="G193" s="134"/>
      <c r="H193" s="135"/>
      <c r="I193" s="136"/>
      <c r="J193" s="137"/>
      <c r="K193" s="132"/>
      <c r="L193" s="128"/>
      <c r="M193" s="128"/>
      <c r="N193" s="129"/>
      <c r="O193" s="130"/>
      <c r="P193" s="20"/>
      <c r="Q193" s="105"/>
    </row>
    <row r="194" spans="1:17" ht="14.25" hidden="1"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hidden="1" customHeight="1">
      <c r="A195" s="11"/>
      <c r="B195" s="116"/>
      <c r="C195" s="131" t="s">
        <v>26</v>
      </c>
      <c r="D195" s="132"/>
      <c r="E195" s="133"/>
      <c r="F195" s="134"/>
      <c r="G195" s="134"/>
      <c r="H195" s="135"/>
      <c r="I195" s="136"/>
      <c r="J195" s="137"/>
      <c r="K195" s="132"/>
      <c r="L195" s="128"/>
      <c r="M195" s="128"/>
      <c r="N195" s="129"/>
      <c r="O195" s="130"/>
      <c r="P195" s="20"/>
      <c r="Q195" s="105"/>
    </row>
    <row r="196" spans="1:17" ht="14.25" hidden="1"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hidden="1" customHeight="1">
      <c r="A197" s="11"/>
      <c r="B197" s="116"/>
      <c r="C197" s="131" t="s">
        <v>26</v>
      </c>
      <c r="D197" s="132"/>
      <c r="E197" s="146"/>
      <c r="F197" s="147"/>
      <c r="G197" s="147"/>
      <c r="H197" s="148"/>
      <c r="I197" s="136"/>
      <c r="J197" s="137"/>
      <c r="K197" s="132"/>
      <c r="L197" s="145"/>
      <c r="M197" s="145"/>
      <c r="N197" s="129"/>
      <c r="O197" s="130"/>
      <c r="P197" s="20"/>
      <c r="Q197" s="105"/>
    </row>
    <row r="198" spans="1:17" ht="14.25" hidden="1"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hidden="1" customHeight="1">
      <c r="A199" s="11"/>
      <c r="B199" s="116"/>
      <c r="C199" s="131" t="s">
        <v>26</v>
      </c>
      <c r="D199" s="132"/>
      <c r="E199" s="133"/>
      <c r="F199" s="134"/>
      <c r="G199" s="134"/>
      <c r="H199" s="135"/>
      <c r="I199" s="136"/>
      <c r="J199" s="137"/>
      <c r="K199" s="132"/>
      <c r="L199" s="128"/>
      <c r="M199" s="128"/>
      <c r="N199" s="129"/>
      <c r="O199" s="130"/>
      <c r="P199" s="20"/>
      <c r="Q199" s="105"/>
    </row>
    <row r="200" spans="1:17" ht="14.25" hidden="1"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hidden="1" customHeight="1">
      <c r="A201" s="55"/>
      <c r="B201" s="116"/>
      <c r="C201" s="131" t="s">
        <v>26</v>
      </c>
      <c r="D201" s="132"/>
      <c r="E201" s="146"/>
      <c r="F201" s="147"/>
      <c r="G201" s="147"/>
      <c r="H201" s="148"/>
      <c r="I201" s="136"/>
      <c r="J201" s="137"/>
      <c r="K201" s="132"/>
      <c r="L201" s="145"/>
      <c r="M201" s="145"/>
      <c r="N201" s="129"/>
      <c r="O201" s="130"/>
      <c r="P201" s="20"/>
      <c r="Q201" s="105"/>
    </row>
    <row r="202" spans="1:17" ht="14.25" hidden="1"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hidden="1" customHeight="1">
      <c r="A203" s="11"/>
      <c r="B203" s="116"/>
      <c r="C203" s="131" t="s">
        <v>26</v>
      </c>
      <c r="D203" s="132"/>
      <c r="E203" s="133"/>
      <c r="F203" s="134"/>
      <c r="G203" s="134"/>
      <c r="H203" s="135"/>
      <c r="I203" s="136"/>
      <c r="J203" s="137"/>
      <c r="K203" s="132"/>
      <c r="L203" s="128"/>
      <c r="M203" s="128"/>
      <c r="N203" s="129"/>
      <c r="O203" s="130"/>
      <c r="P203" s="20"/>
      <c r="Q203" s="105"/>
    </row>
    <row r="204" spans="1:17" ht="14.25" hidden="1"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hidden="1" customHeight="1">
      <c r="A205" s="11"/>
      <c r="B205" s="116"/>
      <c r="C205" s="131" t="s">
        <v>26</v>
      </c>
      <c r="D205" s="132"/>
      <c r="E205" s="133"/>
      <c r="F205" s="134"/>
      <c r="G205" s="134"/>
      <c r="H205" s="135"/>
      <c r="I205" s="136"/>
      <c r="J205" s="137"/>
      <c r="K205" s="132"/>
      <c r="L205" s="128"/>
      <c r="M205" s="128"/>
      <c r="N205" s="129"/>
      <c r="O205" s="130"/>
      <c r="P205" s="20"/>
      <c r="Q205" s="105"/>
    </row>
    <row r="206" spans="1:17" ht="14.25" hidden="1"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hidden="1" customHeight="1">
      <c r="A207" s="11"/>
      <c r="B207" s="116"/>
      <c r="C207" s="131" t="s">
        <v>26</v>
      </c>
      <c r="D207" s="132"/>
      <c r="E207" s="133"/>
      <c r="F207" s="134"/>
      <c r="G207" s="134"/>
      <c r="H207" s="135"/>
      <c r="I207" s="136"/>
      <c r="J207" s="137"/>
      <c r="K207" s="132"/>
      <c r="L207" s="128"/>
      <c r="M207" s="128"/>
      <c r="N207" s="129"/>
      <c r="O207" s="130"/>
      <c r="P207" s="20"/>
      <c r="Q207" s="105"/>
    </row>
    <row r="208" spans="1:17" ht="14.25" hidden="1"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hidden="1" customHeight="1">
      <c r="A209" s="11"/>
      <c r="B209" s="116"/>
      <c r="C209" s="131" t="s">
        <v>26</v>
      </c>
      <c r="D209" s="132"/>
      <c r="E209" s="133"/>
      <c r="F209" s="134"/>
      <c r="G209" s="134"/>
      <c r="H209" s="135"/>
      <c r="I209" s="136"/>
      <c r="J209" s="137"/>
      <c r="K209" s="132"/>
      <c r="L209" s="128"/>
      <c r="M209" s="128"/>
      <c r="N209" s="129"/>
      <c r="O209" s="130"/>
      <c r="P209" s="20"/>
      <c r="Q209" s="105"/>
    </row>
    <row r="210" spans="1:17" ht="14.25" hidden="1"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hidden="1" customHeight="1" thickBot="1">
      <c r="A211" s="21"/>
      <c r="B211" s="117"/>
      <c r="C211" s="106" t="s">
        <v>26</v>
      </c>
      <c r="D211" s="107"/>
      <c r="E211" s="108"/>
      <c r="F211" s="109"/>
      <c r="G211" s="109"/>
      <c r="H211" s="110"/>
      <c r="I211" s="111"/>
      <c r="J211" s="112"/>
      <c r="K211" s="107"/>
      <c r="L211" s="127"/>
      <c r="M211" s="127"/>
      <c r="N211" s="103"/>
      <c r="O211" s="104"/>
      <c r="P211" s="22"/>
      <c r="Q211" s="105"/>
    </row>
  </sheetData>
  <sheetProtection algorithmName="SHA-512" hashValue="yHHm+GjtXYSsBHv7AREKcVCMU9clYfhRBUBrDbmoXCKVHcEzoxWmWxW9JSEq89Yg+sf+2iRvNrFc8H+UkToJew==" saltValue="Dw/G1ZWHr5tLBSTW2GhGtw==" spinCount="100000" sheet="1" objects="1" scenarios="1"/>
  <mergeCells count="1065">
    <mergeCell ref="D7:K7"/>
    <mergeCell ref="L7:M7"/>
    <mergeCell ref="N7:P7"/>
    <mergeCell ref="B8:C9"/>
    <mergeCell ref="E8:F8"/>
    <mergeCell ref="G8:P8"/>
    <mergeCell ref="E9:P9"/>
    <mergeCell ref="A2:P2"/>
    <mergeCell ref="J3:L3"/>
    <mergeCell ref="M3:P3"/>
    <mergeCell ref="J4:L4"/>
    <mergeCell ref="M4:P4"/>
    <mergeCell ref="A6:A10"/>
    <mergeCell ref="B6:D6"/>
    <mergeCell ref="E6:L6"/>
    <mergeCell ref="N6:P6"/>
    <mergeCell ref="B7:C7"/>
    <mergeCell ref="C4:D4"/>
    <mergeCell ref="F4:H4"/>
    <mergeCell ref="I14:L14"/>
    <mergeCell ref="M14:P15"/>
    <mergeCell ref="B15:L15"/>
    <mergeCell ref="B16:C16"/>
    <mergeCell ref="D16:G16"/>
    <mergeCell ref="H16:M16"/>
    <mergeCell ref="N16:P17"/>
    <mergeCell ref="B17:G17"/>
    <mergeCell ref="H17:I17"/>
    <mergeCell ref="J17:K17"/>
    <mergeCell ref="B10:C10"/>
    <mergeCell ref="D10:G10"/>
    <mergeCell ref="I10:P10"/>
    <mergeCell ref="A11:A14"/>
    <mergeCell ref="C11:E11"/>
    <mergeCell ref="F11:P11"/>
    <mergeCell ref="C12:P12"/>
    <mergeCell ref="C13:P13"/>
    <mergeCell ref="B14:C14"/>
    <mergeCell ref="D14:G14"/>
    <mergeCell ref="A24:P24"/>
    <mergeCell ref="A25:P25"/>
    <mergeCell ref="A26:K26"/>
    <mergeCell ref="L26:P28"/>
    <mergeCell ref="A28:J28"/>
    <mergeCell ref="B20:C20"/>
    <mergeCell ref="D20:E20"/>
    <mergeCell ref="G20:H20"/>
    <mergeCell ref="I20:K20"/>
    <mergeCell ref="M20:P20"/>
    <mergeCell ref="B21:F21"/>
    <mergeCell ref="G21:P21"/>
    <mergeCell ref="L17:M17"/>
    <mergeCell ref="B18:C18"/>
    <mergeCell ref="E18:F18"/>
    <mergeCell ref="H18:P18"/>
    <mergeCell ref="B19:H19"/>
    <mergeCell ref="I19:J19"/>
    <mergeCell ref="L19:M19"/>
    <mergeCell ref="N19:O19"/>
    <mergeCell ref="B22:P22"/>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M42:M43"/>
    <mergeCell ref="N42:O43"/>
    <mergeCell ref="Q42:Q43"/>
    <mergeCell ref="C43:D43"/>
    <mergeCell ref="E43:H43"/>
    <mergeCell ref="I43:K43"/>
    <mergeCell ref="I48:K48"/>
    <mergeCell ref="L48:L49"/>
    <mergeCell ref="M48:M49"/>
    <mergeCell ref="N48:O49"/>
    <mergeCell ref="Q48:Q49"/>
    <mergeCell ref="C49:D49"/>
    <mergeCell ref="E49:H49"/>
    <mergeCell ref="I49:K49"/>
    <mergeCell ref="M46:M47"/>
    <mergeCell ref="N46:O47"/>
    <mergeCell ref="Q46:Q47"/>
    <mergeCell ref="A47:A50"/>
    <mergeCell ref="C47:D47"/>
    <mergeCell ref="E47:H47"/>
    <mergeCell ref="I47:K47"/>
    <mergeCell ref="B48:B49"/>
    <mergeCell ref="C48:D48"/>
    <mergeCell ref="E48:H48"/>
    <mergeCell ref="M52:M53"/>
    <mergeCell ref="N52:O53"/>
    <mergeCell ref="Q52:Q53"/>
    <mergeCell ref="C53:D53"/>
    <mergeCell ref="E53:H53"/>
    <mergeCell ref="I53:K53"/>
    <mergeCell ref="N50:O51"/>
    <mergeCell ref="Q50:Q51"/>
    <mergeCell ref="C51:D51"/>
    <mergeCell ref="E51:H51"/>
    <mergeCell ref="I51:K51"/>
    <mergeCell ref="B52:B53"/>
    <mergeCell ref="C52:D52"/>
    <mergeCell ref="E52:H52"/>
    <mergeCell ref="I52:K52"/>
    <mergeCell ref="L52:L53"/>
    <mergeCell ref="B50:B51"/>
    <mergeCell ref="C50:D50"/>
    <mergeCell ref="E50:H50"/>
    <mergeCell ref="I50:K50"/>
    <mergeCell ref="L50:L51"/>
    <mergeCell ref="M50:M51"/>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N210:O211"/>
    <mergeCell ref="Q210:Q211"/>
    <mergeCell ref="C211:D211"/>
    <mergeCell ref="E211:H211"/>
    <mergeCell ref="I211:K211"/>
    <mergeCell ref="B23:P23"/>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s>
  <phoneticPr fontId="1"/>
  <conditionalFormatting sqref="A25:O25">
    <cfRule type="cellIs" dxfId="798" priority="294" operator="equal">
      <formula>""</formula>
    </cfRule>
  </conditionalFormatting>
  <conditionalFormatting sqref="B18">
    <cfRule type="cellIs" dxfId="797" priority="329" operator="equal">
      <formula>COUNTA(L32:L211)</formula>
    </cfRule>
  </conditionalFormatting>
  <conditionalFormatting sqref="B20">
    <cfRule type="cellIs" dxfId="796" priority="292" operator="equal">
      <formula>COUNTA(N35:N78)</formula>
    </cfRule>
  </conditionalFormatting>
  <conditionalFormatting sqref="B18:C18">
    <cfRule type="cellIs" dxfId="795" priority="328" operator="equal">
      <formula>0</formula>
    </cfRule>
  </conditionalFormatting>
  <conditionalFormatting sqref="B20:C20">
    <cfRule type="cellIs" dxfId="794" priority="291" operator="equal">
      <formula>0</formula>
    </cfRule>
    <cfRule type="cellIs" dxfId="793" priority="290" operator="equal">
      <formula>""</formula>
    </cfRule>
  </conditionalFormatting>
  <conditionalFormatting sqref="C18">
    <cfRule type="cellIs" dxfId="792" priority="344" operator="equal">
      <formula>COUNTA(N32:N211)</formula>
    </cfRule>
  </conditionalFormatting>
  <conditionalFormatting sqref="C20">
    <cfRule type="cellIs" dxfId="791" priority="343" operator="equal">
      <formula>COUNTA(P35:P78)</formula>
    </cfRule>
  </conditionalFormatting>
  <conditionalFormatting sqref="D7 N7:O7 E8:Q8 E9 D10:G10 I10:Q10 E31:I31">
    <cfRule type="cellIs" dxfId="790" priority="295" operator="equal">
      <formula>""</formula>
    </cfRule>
  </conditionalFormatting>
  <conditionalFormatting sqref="D18:E18">
    <cfRule type="cellIs" dxfId="789" priority="340" operator="equal">
      <formula>""</formula>
    </cfRule>
  </conditionalFormatting>
  <conditionalFormatting sqref="D20:E20">
    <cfRule type="cellIs" dxfId="788" priority="293" operator="equal">
      <formula>""</formula>
    </cfRule>
    <cfRule type="cellIs" dxfId="787" priority="289" operator="equal">
      <formula>IF(#REF!="","",#REF!)</formula>
    </cfRule>
    <cfRule type="cellIs" dxfId="786" priority="288" operator="equal">
      <formula>0</formula>
    </cfRule>
  </conditionalFormatting>
  <conditionalFormatting sqref="E6 N6:O6">
    <cfRule type="cellIs" dxfId="785" priority="342" operator="equal">
      <formula>""</formula>
    </cfRule>
  </conditionalFormatting>
  <conditionalFormatting sqref="E30:H30">
    <cfRule type="cellIs" dxfId="784" priority="341" operator="equal">
      <formula>""</formula>
    </cfRule>
  </conditionalFormatting>
  <conditionalFormatting sqref="E32:H211">
    <cfRule type="cellIs" dxfId="783" priority="301" operator="equal">
      <formula>""</formula>
    </cfRule>
  </conditionalFormatting>
  <conditionalFormatting sqref="I32:I211">
    <cfRule type="cellIs" dxfId="782" priority="330" operator="equal">
      <formula>""</formula>
    </cfRule>
  </conditionalFormatting>
  <conditionalFormatting sqref="L20:M20">
    <cfRule type="cellIs" dxfId="781" priority="287" operator="equal">
      <formula>""</formula>
    </cfRule>
  </conditionalFormatting>
  <conditionalFormatting sqref="L32:M211">
    <cfRule type="cellIs" dxfId="780" priority="300" operator="equal">
      <formula>""</formula>
    </cfRule>
  </conditionalFormatting>
  <conditionalFormatting sqref="M3">
    <cfRule type="cellIs" dxfId="779" priority="327" operator="equal">
      <formula>""</formula>
    </cfRule>
  </conditionalFormatting>
  <conditionalFormatting sqref="P32:Q32 P33:P211 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778" priority="338" operator="equal">
      <formula>IF(N32="当日配信","7/14","")</formula>
    </cfRule>
  </conditionalFormatting>
  <conditionalFormatting sqref="P32:Q32">
    <cfRule type="cellIs" dxfId="777" priority="339" operator="equal">
      <formula>""</formula>
    </cfRule>
  </conditionalFormatting>
  <conditionalFormatting sqref="P34:Q34">
    <cfRule type="cellIs" dxfId="776" priority="286" operator="equal">
      <formula>""</formula>
    </cfRule>
  </conditionalFormatting>
  <conditionalFormatting sqref="P36:Q36">
    <cfRule type="cellIs" dxfId="775" priority="285" operator="equal">
      <formula>""</formula>
    </cfRule>
  </conditionalFormatting>
  <conditionalFormatting sqref="P38:Q38">
    <cfRule type="cellIs" dxfId="774" priority="284" operator="equal">
      <formula>""</formula>
    </cfRule>
  </conditionalFormatting>
  <conditionalFormatting sqref="P40:Q40">
    <cfRule type="cellIs" dxfId="773" priority="331" operator="equal">
      <formula>""</formula>
    </cfRule>
  </conditionalFormatting>
  <conditionalFormatting sqref="P42:Q42">
    <cfRule type="cellIs" dxfId="772" priority="283" operator="equal">
      <formula>""</formula>
    </cfRule>
  </conditionalFormatting>
  <conditionalFormatting sqref="P44:Q44">
    <cfRule type="cellIs" dxfId="771" priority="282" operator="equal">
      <formula>""</formula>
    </cfRule>
  </conditionalFormatting>
  <conditionalFormatting sqref="P46:Q46">
    <cfRule type="cellIs" dxfId="770" priority="280" operator="equal">
      <formula>""</formula>
    </cfRule>
  </conditionalFormatting>
  <conditionalFormatting sqref="P48:Q48">
    <cfRule type="cellIs" dxfId="769" priority="279" operator="equal">
      <formula>""</formula>
    </cfRule>
  </conditionalFormatting>
  <conditionalFormatting sqref="P50:Q50">
    <cfRule type="cellIs" dxfId="768" priority="275" operator="equal">
      <formula>""</formula>
    </cfRule>
  </conditionalFormatting>
  <conditionalFormatting sqref="P52:Q52">
    <cfRule type="cellIs" dxfId="767" priority="274" operator="equal">
      <formula>""</formula>
    </cfRule>
  </conditionalFormatting>
  <conditionalFormatting sqref="P54:Q54">
    <cfRule type="cellIs" dxfId="766" priority="272" operator="equal">
      <formula>""</formula>
    </cfRule>
  </conditionalFormatting>
  <conditionalFormatting sqref="P56:Q56">
    <cfRule type="cellIs" dxfId="765" priority="271" operator="equal">
      <formula>""</formula>
    </cfRule>
  </conditionalFormatting>
  <conditionalFormatting sqref="P58:Q58">
    <cfRule type="cellIs" dxfId="764" priority="267" operator="equal">
      <formula>""</formula>
    </cfRule>
  </conditionalFormatting>
  <conditionalFormatting sqref="P60:Q60">
    <cfRule type="cellIs" dxfId="763" priority="263" operator="equal">
      <formula>""</formula>
    </cfRule>
  </conditionalFormatting>
  <conditionalFormatting sqref="P62:Q62">
    <cfRule type="cellIs" dxfId="762" priority="262" operator="equal">
      <formula>""</formula>
    </cfRule>
  </conditionalFormatting>
  <conditionalFormatting sqref="P64:Q64">
    <cfRule type="cellIs" dxfId="761" priority="260" operator="equal">
      <formula>""</formula>
    </cfRule>
  </conditionalFormatting>
  <conditionalFormatting sqref="P66:Q66">
    <cfRule type="cellIs" dxfId="760" priority="259" operator="equal">
      <formula>""</formula>
    </cfRule>
  </conditionalFormatting>
  <conditionalFormatting sqref="P68:Q68">
    <cfRule type="cellIs" dxfId="759" priority="255" operator="equal">
      <formula>""</formula>
    </cfRule>
  </conditionalFormatting>
  <conditionalFormatting sqref="P70:Q70">
    <cfRule type="cellIs" dxfId="758" priority="251" operator="equal">
      <formula>""</formula>
    </cfRule>
  </conditionalFormatting>
  <conditionalFormatting sqref="P72:Q72">
    <cfRule type="cellIs" dxfId="757" priority="250" operator="equal">
      <formula>""</formula>
    </cfRule>
  </conditionalFormatting>
  <conditionalFormatting sqref="P74:Q74">
    <cfRule type="cellIs" dxfId="756" priority="248" operator="equal">
      <formula>""</formula>
    </cfRule>
  </conditionalFormatting>
  <conditionalFormatting sqref="P76:Q76">
    <cfRule type="cellIs" dxfId="755" priority="247" operator="equal">
      <formula>""</formula>
    </cfRule>
  </conditionalFormatting>
  <conditionalFormatting sqref="P78:Q78">
    <cfRule type="cellIs" dxfId="754" priority="239" operator="equal">
      <formula>""</formula>
    </cfRule>
  </conditionalFormatting>
  <conditionalFormatting sqref="P80:Q80">
    <cfRule type="cellIs" dxfId="753" priority="238" operator="equal">
      <formula>""</formula>
    </cfRule>
  </conditionalFormatting>
  <conditionalFormatting sqref="P82:Q82">
    <cfRule type="cellIs" dxfId="752" priority="236" operator="equal">
      <formula>""</formula>
    </cfRule>
  </conditionalFormatting>
  <conditionalFormatting sqref="P84:Q84">
    <cfRule type="cellIs" dxfId="751" priority="235" operator="equal">
      <formula>""</formula>
    </cfRule>
  </conditionalFormatting>
  <conditionalFormatting sqref="P86:Q86">
    <cfRule type="cellIs" dxfId="750" priority="225" operator="equal">
      <formula>""</formula>
    </cfRule>
  </conditionalFormatting>
  <conditionalFormatting sqref="P88:Q88">
    <cfRule type="cellIs" dxfId="749" priority="221" operator="equal">
      <formula>""</formula>
    </cfRule>
  </conditionalFormatting>
  <conditionalFormatting sqref="P90:Q90">
    <cfRule type="cellIs" dxfId="748" priority="220" operator="equal">
      <formula>""</formula>
    </cfRule>
  </conditionalFormatting>
  <conditionalFormatting sqref="P92:Q92">
    <cfRule type="cellIs" dxfId="747" priority="218" operator="equal">
      <formula>""</formula>
    </cfRule>
  </conditionalFormatting>
  <conditionalFormatting sqref="P94:Q94">
    <cfRule type="cellIs" dxfId="746" priority="217" operator="equal">
      <formula>""</formula>
    </cfRule>
  </conditionalFormatting>
  <conditionalFormatting sqref="P96:Q96">
    <cfRule type="cellIs" dxfId="745" priority="213" operator="equal">
      <formula>""</formula>
    </cfRule>
  </conditionalFormatting>
  <conditionalFormatting sqref="P98:Q98">
    <cfRule type="cellIs" dxfId="744" priority="209" operator="equal">
      <formula>""</formula>
    </cfRule>
  </conditionalFormatting>
  <conditionalFormatting sqref="P100:Q100">
    <cfRule type="cellIs" dxfId="743" priority="208" operator="equal">
      <formula>""</formula>
    </cfRule>
  </conditionalFormatting>
  <conditionalFormatting sqref="P102:Q102">
    <cfRule type="cellIs" dxfId="742" priority="206" operator="equal">
      <formula>""</formula>
    </cfRule>
  </conditionalFormatting>
  <conditionalFormatting sqref="P104:Q104">
    <cfRule type="cellIs" dxfId="741" priority="205" operator="equal">
      <formula>""</formula>
    </cfRule>
  </conditionalFormatting>
  <conditionalFormatting sqref="P106:Q106">
    <cfRule type="cellIs" dxfId="740" priority="201" operator="equal">
      <formula>""</formula>
    </cfRule>
  </conditionalFormatting>
  <conditionalFormatting sqref="P108:Q108">
    <cfRule type="cellIs" dxfId="739" priority="197" operator="equal">
      <formula>""</formula>
    </cfRule>
  </conditionalFormatting>
  <conditionalFormatting sqref="P110:Q110">
    <cfRule type="cellIs" dxfId="738" priority="196" operator="equal">
      <formula>""</formula>
    </cfRule>
  </conditionalFormatting>
  <conditionalFormatting sqref="P112:Q112">
    <cfRule type="cellIs" dxfId="737" priority="194" operator="equal">
      <formula>""</formula>
    </cfRule>
  </conditionalFormatting>
  <conditionalFormatting sqref="P114:Q114">
    <cfRule type="cellIs" dxfId="736" priority="193" operator="equal">
      <formula>""</formula>
    </cfRule>
  </conditionalFormatting>
  <conditionalFormatting sqref="P116:Q116">
    <cfRule type="cellIs" dxfId="735" priority="185" operator="equal">
      <formula>""</formula>
    </cfRule>
  </conditionalFormatting>
  <conditionalFormatting sqref="P118:Q118">
    <cfRule type="cellIs" dxfId="734" priority="184" operator="equal">
      <formula>""</formula>
    </cfRule>
  </conditionalFormatting>
  <conditionalFormatting sqref="P120:Q120">
    <cfRule type="cellIs" dxfId="733" priority="182" operator="equal">
      <formula>""</formula>
    </cfRule>
  </conditionalFormatting>
  <conditionalFormatting sqref="P122:Q122">
    <cfRule type="cellIs" dxfId="732" priority="163" operator="equal">
      <formula>""</formula>
    </cfRule>
  </conditionalFormatting>
  <conditionalFormatting sqref="P124:Q124">
    <cfRule type="cellIs" dxfId="731" priority="170" operator="equal">
      <formula>""</formula>
    </cfRule>
  </conditionalFormatting>
  <conditionalFormatting sqref="P126:Q126">
    <cfRule type="cellIs" dxfId="730" priority="169" operator="equal">
      <formula>""</formula>
    </cfRule>
  </conditionalFormatting>
  <conditionalFormatting sqref="P128:Q128">
    <cfRule type="cellIs" dxfId="729" priority="167" operator="equal">
      <formula>""</formula>
    </cfRule>
  </conditionalFormatting>
  <conditionalFormatting sqref="P130:Q130">
    <cfRule type="cellIs" dxfId="728" priority="166" operator="equal">
      <formula>""</formula>
    </cfRule>
  </conditionalFormatting>
  <conditionalFormatting sqref="P132:Q132">
    <cfRule type="cellIs" dxfId="727" priority="144" operator="equal">
      <formula>""</formula>
    </cfRule>
  </conditionalFormatting>
  <conditionalFormatting sqref="P134:Q134">
    <cfRule type="cellIs" dxfId="726" priority="140" operator="equal">
      <formula>""</formula>
    </cfRule>
  </conditionalFormatting>
  <conditionalFormatting sqref="P136:Q136">
    <cfRule type="cellIs" dxfId="725" priority="139" operator="equal">
      <formula>""</formula>
    </cfRule>
  </conditionalFormatting>
  <conditionalFormatting sqref="P138:Q138">
    <cfRule type="cellIs" dxfId="724" priority="137" operator="equal">
      <formula>""</formula>
    </cfRule>
  </conditionalFormatting>
  <conditionalFormatting sqref="P140:Q140">
    <cfRule type="cellIs" dxfId="723" priority="136" operator="equal">
      <formula>""</formula>
    </cfRule>
  </conditionalFormatting>
  <conditionalFormatting sqref="P142:Q142">
    <cfRule type="cellIs" dxfId="722" priority="132" operator="equal">
      <formula>""</formula>
    </cfRule>
  </conditionalFormatting>
  <conditionalFormatting sqref="P144:Q144">
    <cfRule type="cellIs" dxfId="721" priority="128" operator="equal">
      <formula>""</formula>
    </cfRule>
  </conditionalFormatting>
  <conditionalFormatting sqref="P146:Q146">
    <cfRule type="cellIs" dxfId="720" priority="127" operator="equal">
      <formula>""</formula>
    </cfRule>
  </conditionalFormatting>
  <conditionalFormatting sqref="P148:Q148">
    <cfRule type="cellIs" dxfId="719" priority="125" operator="equal">
      <formula>""</formula>
    </cfRule>
  </conditionalFormatting>
  <conditionalFormatting sqref="P150:Q150">
    <cfRule type="cellIs" dxfId="718" priority="124" operator="equal">
      <formula>""</formula>
    </cfRule>
  </conditionalFormatting>
  <conditionalFormatting sqref="P152:Q152">
    <cfRule type="cellIs" dxfId="717" priority="120" operator="equal">
      <formula>""</formula>
    </cfRule>
  </conditionalFormatting>
  <conditionalFormatting sqref="P154:Q154">
    <cfRule type="cellIs" dxfId="716" priority="116" operator="equal">
      <formula>""</formula>
    </cfRule>
  </conditionalFormatting>
  <conditionalFormatting sqref="P156:Q156">
    <cfRule type="cellIs" dxfId="715" priority="115" operator="equal">
      <formula>""</formula>
    </cfRule>
  </conditionalFormatting>
  <conditionalFormatting sqref="P158:Q158">
    <cfRule type="cellIs" dxfId="714" priority="113" operator="equal">
      <formula>""</formula>
    </cfRule>
  </conditionalFormatting>
  <conditionalFormatting sqref="P160:Q160">
    <cfRule type="cellIs" dxfId="713" priority="112" operator="equal">
      <formula>""</formula>
    </cfRule>
  </conditionalFormatting>
  <conditionalFormatting sqref="P162:Q162">
    <cfRule type="cellIs" dxfId="712" priority="104" operator="equal">
      <formula>""</formula>
    </cfRule>
  </conditionalFormatting>
  <conditionalFormatting sqref="P164:Q164">
    <cfRule type="cellIs" dxfId="711" priority="103" operator="equal">
      <formula>""</formula>
    </cfRule>
  </conditionalFormatting>
  <conditionalFormatting sqref="P166:Q166">
    <cfRule type="cellIs" dxfId="710" priority="101" operator="equal">
      <formula>""</formula>
    </cfRule>
  </conditionalFormatting>
  <conditionalFormatting sqref="P168:Q168">
    <cfRule type="cellIs" dxfId="709" priority="82" operator="equal">
      <formula>""</formula>
    </cfRule>
  </conditionalFormatting>
  <conditionalFormatting sqref="P170:Q170">
    <cfRule type="cellIs" dxfId="708" priority="89" operator="equal">
      <formula>""</formula>
    </cfRule>
  </conditionalFormatting>
  <conditionalFormatting sqref="P172:Q172">
    <cfRule type="cellIs" dxfId="707" priority="88" operator="equal">
      <formula>""</formula>
    </cfRule>
  </conditionalFormatting>
  <conditionalFormatting sqref="P174:Q174">
    <cfRule type="cellIs" dxfId="706" priority="86" operator="equal">
      <formula>""</formula>
    </cfRule>
  </conditionalFormatting>
  <conditionalFormatting sqref="P176:Q176">
    <cfRule type="cellIs" dxfId="705" priority="85" operator="equal">
      <formula>""</formula>
    </cfRule>
  </conditionalFormatting>
  <conditionalFormatting sqref="P178:Q178">
    <cfRule type="cellIs" dxfId="704" priority="63" operator="equal">
      <formula>""</formula>
    </cfRule>
  </conditionalFormatting>
  <conditionalFormatting sqref="P180:Q180">
    <cfRule type="cellIs" dxfId="703" priority="59" operator="equal">
      <formula>""</formula>
    </cfRule>
  </conditionalFormatting>
  <conditionalFormatting sqref="P182:Q182">
    <cfRule type="cellIs" dxfId="702" priority="58" operator="equal">
      <formula>""</formula>
    </cfRule>
  </conditionalFormatting>
  <conditionalFormatting sqref="P184:Q184">
    <cfRule type="cellIs" dxfId="701" priority="56" operator="equal">
      <formula>""</formula>
    </cfRule>
  </conditionalFormatting>
  <conditionalFormatting sqref="P186:Q186">
    <cfRule type="cellIs" dxfId="700" priority="55" operator="equal">
      <formula>""</formula>
    </cfRule>
  </conditionalFormatting>
  <conditionalFormatting sqref="P188:Q188">
    <cfRule type="cellIs" dxfId="699" priority="51" operator="equal">
      <formula>""</formula>
    </cfRule>
  </conditionalFormatting>
  <conditionalFormatting sqref="P190:Q190">
    <cfRule type="cellIs" dxfId="698" priority="47" operator="equal">
      <formula>""</formula>
    </cfRule>
  </conditionalFormatting>
  <conditionalFormatting sqref="P192:Q192">
    <cfRule type="cellIs" dxfId="697" priority="46" operator="equal">
      <formula>""</formula>
    </cfRule>
  </conditionalFormatting>
  <conditionalFormatting sqref="P194:Q194">
    <cfRule type="cellIs" dxfId="696" priority="44" operator="equal">
      <formula>""</formula>
    </cfRule>
  </conditionalFormatting>
  <conditionalFormatting sqref="P196:Q196">
    <cfRule type="cellIs" dxfId="695" priority="43" operator="equal">
      <formula>""</formula>
    </cfRule>
  </conditionalFormatting>
  <conditionalFormatting sqref="P198:Q198">
    <cfRule type="cellIs" dxfId="694" priority="39" operator="equal">
      <formula>""</formula>
    </cfRule>
  </conditionalFormatting>
  <conditionalFormatting sqref="P200:Q200">
    <cfRule type="cellIs" dxfId="693" priority="35" operator="equal">
      <formula>""</formula>
    </cfRule>
  </conditionalFormatting>
  <conditionalFormatting sqref="P202:Q202">
    <cfRule type="cellIs" dxfId="692" priority="34" operator="equal">
      <formula>""</formula>
    </cfRule>
  </conditionalFormatting>
  <conditionalFormatting sqref="P204:Q204">
    <cfRule type="cellIs" dxfId="691" priority="32" operator="equal">
      <formula>""</formula>
    </cfRule>
  </conditionalFormatting>
  <conditionalFormatting sqref="P206:Q206">
    <cfRule type="cellIs" dxfId="690" priority="31" operator="equal">
      <formula>""</formula>
    </cfRule>
  </conditionalFormatting>
  <conditionalFormatting sqref="P208:Q208">
    <cfRule type="cellIs" dxfId="689" priority="23" operator="equal">
      <formula>""</formula>
    </cfRule>
  </conditionalFormatting>
  <conditionalFormatting sqref="P210:Q210">
    <cfRule type="cellIs" dxfId="688" priority="22" operator="equal">
      <formula>""</formula>
    </cfRule>
  </conditionalFormatting>
  <dataValidations count="8">
    <dataValidation type="list" allowBlank="1" showInputMessage="1" showErrorMessage="1" sqref="L32:L211" xr:uid="{EC43526E-3799-4849-968A-609FEA2EA9A6}">
      <formula1>"新規受講,振替受講,再受講,　,"</formula1>
    </dataValidation>
    <dataValidation imeMode="disabled" allowBlank="1" showInputMessage="1" showErrorMessage="1" sqref="C11:E11 E8:F8 D10:G10 I14:L14 I32:K32 I10:P10" xr:uid="{D69B88D5-806A-4B4C-BBC5-6F31912DD7DD}"/>
    <dataValidation type="list" allowBlank="1" showInputMessage="1" showErrorMessage="1" sqref="B17:G17" xr:uid="{66668682-A1BF-474A-AE30-8825C0F17165}">
      <formula1>"送料を頒価に含める・送料を明記,送料を頒価に含める,送料を明記"</formula1>
    </dataValidation>
    <dataValidation type="list" allowBlank="1" showInputMessage="1" showErrorMessage="1" sqref="B16:C16" xr:uid="{B73049DF-FDDE-4A2C-A5CD-C7FC4AF3127F}">
      <formula1>"有・無,有,無,　,"</formula1>
    </dataValidation>
    <dataValidation type="list" allowBlank="1" showInputMessage="1" showErrorMessage="1" sqref="L20" xr:uid="{8EE82CA4-7D0B-41E5-AAAE-169E4BBAF63C}">
      <formula1>"要,不要,　,"</formula1>
    </dataValidation>
    <dataValidation type="list" allowBlank="1" showInputMessage="1" showErrorMessage="1" sqref="M32:M211" xr:uid="{78AFB942-6D87-4A17-AA12-802BBCACFAA4}">
      <formula1>"当日ｵﾝﾗｲﾝ,ｱｰｶｲﾌﾞ,　,"</formula1>
    </dataValidation>
    <dataValidation type="list" allowBlank="1" showInputMessage="1" showErrorMessage="1" sqref="B26:C29 B21:C21" xr:uid="{637734FC-04CF-4D07-B160-BD8B50873385}">
      <formula1>"希望する･希望しない,希望する,希望しない,　,"</formula1>
    </dataValidation>
    <dataValidation type="list" allowBlank="1" showInputMessage="1" showErrorMessage="1" sqref="P33 P35 P37 P39 P41 P43 P45 P47 P49 P51 P53 P55 P57 P59 P61 P63 P65 P67 P69 P71 P73 P75 P77 P79 P81 P83 P85 P87 P89 P91 P93 P95 P97 P99 P101 P103 P105 P107 P109 P111 P113 P115 P117 P119 P121 P131 P125 P127 P129 P123 P133 P135 P137 P139 P141 P143 P145 P147 P149 P151 P153 P155 P157 P159 P161 P163 P165 P167 P177 P171 P173 P175 P169 P179 P181 P183 P185 P187 P189 P191 P193 P195 P197 P199 P201 P203 P205 P207 P209 P211" xr:uid="{842B9AA2-292E-4534-8953-A4AFD45CDD59}">
      <formula1>$T$158:$T$178</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1B74-A72E-4A39-843F-329E7F234C3B}">
  <sheetPr>
    <tabColor rgb="FFFFC000"/>
    <pageSetUpPr fitToPage="1"/>
  </sheetPr>
  <dimension ref="A1:IV211"/>
  <sheetViews>
    <sheetView showGridLines="0" view="pageBreakPreview" zoomScale="98" zoomScaleNormal="100" zoomScaleSheetLayoutView="98" workbookViewId="0">
      <selection activeCell="D7" sqref="D7:K7"/>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3" width="7.5" style="2" customWidth="1"/>
    <col min="14"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113</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c r="F6" s="300"/>
      <c r="G6" s="300"/>
      <c r="H6" s="300"/>
      <c r="I6" s="300"/>
      <c r="J6" s="300"/>
      <c r="K6" s="300"/>
      <c r="L6" s="300"/>
      <c r="M6" s="73"/>
      <c r="N6" s="301" t="s">
        <v>9</v>
      </c>
      <c r="O6" s="301"/>
      <c r="P6" s="302"/>
      <c r="Q6" s="85"/>
    </row>
    <row r="7" spans="1:256" ht="32.25" customHeight="1">
      <c r="A7" s="295"/>
      <c r="B7" s="132" t="s">
        <v>0</v>
      </c>
      <c r="C7" s="303"/>
      <c r="D7" s="373"/>
      <c r="E7" s="374"/>
      <c r="F7" s="374"/>
      <c r="G7" s="374"/>
      <c r="H7" s="374"/>
      <c r="I7" s="374"/>
      <c r="J7" s="374"/>
      <c r="K7" s="374"/>
      <c r="L7" s="136" t="s">
        <v>20</v>
      </c>
      <c r="M7" s="132"/>
      <c r="N7" s="136"/>
      <c r="O7" s="137"/>
      <c r="P7" s="312"/>
      <c r="Q7" s="85"/>
    </row>
    <row r="8" spans="1:256" ht="32.25" customHeight="1">
      <c r="A8" s="295"/>
      <c r="B8" s="157" t="s">
        <v>1</v>
      </c>
      <c r="C8" s="158"/>
      <c r="D8" s="25" t="s">
        <v>2</v>
      </c>
      <c r="E8" s="361"/>
      <c r="F8" s="362"/>
      <c r="G8" s="315"/>
      <c r="H8" s="316"/>
      <c r="I8" s="316"/>
      <c r="J8" s="316"/>
      <c r="K8" s="316"/>
      <c r="L8" s="316"/>
      <c r="M8" s="316"/>
      <c r="N8" s="316"/>
      <c r="O8" s="316"/>
      <c r="P8" s="317"/>
      <c r="Q8" s="33"/>
    </row>
    <row r="9" spans="1:256" ht="32.25" customHeight="1">
      <c r="A9" s="295"/>
      <c r="B9" s="281"/>
      <c r="C9" s="282"/>
      <c r="D9" s="9"/>
      <c r="E9" s="313"/>
      <c r="F9" s="313"/>
      <c r="G9" s="313"/>
      <c r="H9" s="313"/>
      <c r="I9" s="313"/>
      <c r="J9" s="313"/>
      <c r="K9" s="313"/>
      <c r="L9" s="313"/>
      <c r="M9" s="313"/>
      <c r="N9" s="313"/>
      <c r="O9" s="313"/>
      <c r="P9" s="318"/>
      <c r="Q9" s="31"/>
    </row>
    <row r="10" spans="1:256" ht="32.25" customHeight="1">
      <c r="A10" s="296"/>
      <c r="B10" s="178" t="s">
        <v>3</v>
      </c>
      <c r="C10" s="252"/>
      <c r="D10" s="351"/>
      <c r="E10" s="352"/>
      <c r="F10" s="352"/>
      <c r="G10" s="353"/>
      <c r="H10" s="66" t="s">
        <v>21</v>
      </c>
      <c r="I10" s="354"/>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46"/>
      <c r="C22" s="347"/>
      <c r="D22" s="347"/>
      <c r="E22" s="347"/>
      <c r="F22" s="347"/>
      <c r="G22" s="347"/>
      <c r="H22" s="347"/>
      <c r="I22" s="347"/>
      <c r="J22" s="347"/>
      <c r="K22" s="347"/>
      <c r="L22" s="347"/>
      <c r="M22" s="347"/>
      <c r="N22" s="347"/>
      <c r="O22" s="347"/>
      <c r="P22" s="348"/>
      <c r="Q22" s="81"/>
    </row>
    <row r="23" spans="1:24" ht="48.75" customHeight="1" thickBot="1">
      <c r="A23" s="70" t="s">
        <v>27</v>
      </c>
      <c r="B23" s="385"/>
      <c r="C23" s="386"/>
      <c r="D23" s="386"/>
      <c r="E23" s="386"/>
      <c r="F23" s="386"/>
      <c r="G23" s="386"/>
      <c r="H23" s="386"/>
      <c r="I23" s="386"/>
      <c r="J23" s="386"/>
      <c r="K23" s="386"/>
      <c r="L23" s="386"/>
      <c r="M23" s="386"/>
      <c r="N23" s="386"/>
      <c r="O23" s="386"/>
      <c r="P23" s="387"/>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Q210:Q211"/>
    <mergeCell ref="Q192:Q193"/>
    <mergeCell ref="Q194:Q195"/>
    <mergeCell ref="Q196:Q197"/>
    <mergeCell ref="Q198:Q199"/>
    <mergeCell ref="Q200:Q201"/>
    <mergeCell ref="Q202:Q203"/>
    <mergeCell ref="Q204:Q205"/>
    <mergeCell ref="Q206:Q207"/>
    <mergeCell ref="Q208:Q209"/>
    <mergeCell ref="Q174:Q175"/>
    <mergeCell ref="Q176:Q177"/>
    <mergeCell ref="Q178:Q179"/>
    <mergeCell ref="Q180:Q181"/>
    <mergeCell ref="Q182:Q183"/>
    <mergeCell ref="Q184:Q185"/>
    <mergeCell ref="Q186:Q187"/>
    <mergeCell ref="Q188:Q189"/>
    <mergeCell ref="Q190:Q191"/>
    <mergeCell ref="Q156:Q157"/>
    <mergeCell ref="Q158:Q159"/>
    <mergeCell ref="Q160:Q161"/>
    <mergeCell ref="Q162:Q163"/>
    <mergeCell ref="Q164:Q165"/>
    <mergeCell ref="Q166:Q167"/>
    <mergeCell ref="Q168:Q169"/>
    <mergeCell ref="Q170:Q171"/>
    <mergeCell ref="Q172:Q173"/>
    <mergeCell ref="Q138:Q139"/>
    <mergeCell ref="Q140:Q141"/>
    <mergeCell ref="Q142:Q143"/>
    <mergeCell ref="Q144:Q145"/>
    <mergeCell ref="Q146:Q147"/>
    <mergeCell ref="Q148:Q149"/>
    <mergeCell ref="Q150:Q151"/>
    <mergeCell ref="Q152:Q153"/>
    <mergeCell ref="Q154:Q155"/>
    <mergeCell ref="Q120:Q121"/>
    <mergeCell ref="Q122:Q123"/>
    <mergeCell ref="Q124:Q125"/>
    <mergeCell ref="Q126:Q127"/>
    <mergeCell ref="Q128:Q129"/>
    <mergeCell ref="Q130:Q131"/>
    <mergeCell ref="Q132:Q133"/>
    <mergeCell ref="Q134:Q135"/>
    <mergeCell ref="Q136:Q137"/>
    <mergeCell ref="Q102:Q103"/>
    <mergeCell ref="Q104:Q105"/>
    <mergeCell ref="Q106:Q107"/>
    <mergeCell ref="Q108:Q109"/>
    <mergeCell ref="Q110:Q111"/>
    <mergeCell ref="Q112:Q113"/>
    <mergeCell ref="Q114:Q115"/>
    <mergeCell ref="Q116:Q117"/>
    <mergeCell ref="Q118:Q119"/>
    <mergeCell ref="Q84:Q85"/>
    <mergeCell ref="Q86:Q87"/>
    <mergeCell ref="Q88:Q89"/>
    <mergeCell ref="Q90:Q91"/>
    <mergeCell ref="Q92:Q93"/>
    <mergeCell ref="Q94:Q95"/>
    <mergeCell ref="Q96:Q97"/>
    <mergeCell ref="Q98:Q99"/>
    <mergeCell ref="Q100:Q101"/>
    <mergeCell ref="Q66:Q67"/>
    <mergeCell ref="Q68:Q69"/>
    <mergeCell ref="Q70:Q71"/>
    <mergeCell ref="Q72:Q73"/>
    <mergeCell ref="Q74:Q75"/>
    <mergeCell ref="Q76:Q77"/>
    <mergeCell ref="Q78:Q79"/>
    <mergeCell ref="Q80:Q81"/>
    <mergeCell ref="Q82:Q83"/>
    <mergeCell ref="Q48:Q49"/>
    <mergeCell ref="Q50:Q51"/>
    <mergeCell ref="Q52:Q53"/>
    <mergeCell ref="Q54:Q55"/>
    <mergeCell ref="Q56:Q57"/>
    <mergeCell ref="Q58:Q59"/>
    <mergeCell ref="Q60:Q61"/>
    <mergeCell ref="Q62:Q63"/>
    <mergeCell ref="Q64:Q65"/>
    <mergeCell ref="Q30:Q31"/>
    <mergeCell ref="Q32:Q33"/>
    <mergeCell ref="Q34:Q35"/>
    <mergeCell ref="Q36:Q37"/>
    <mergeCell ref="Q38:Q39"/>
    <mergeCell ref="Q40:Q41"/>
    <mergeCell ref="Q42:Q43"/>
    <mergeCell ref="Q44:Q45"/>
    <mergeCell ref="Q46:Q47"/>
    <mergeCell ref="M14:P15"/>
    <mergeCell ref="H16:M16"/>
    <mergeCell ref="N16:P17"/>
    <mergeCell ref="L17:M17"/>
    <mergeCell ref="M20:P20"/>
    <mergeCell ref="H18:P18"/>
    <mergeCell ref="E18:F18"/>
    <mergeCell ref="L19:M19"/>
    <mergeCell ref="N19:O19"/>
    <mergeCell ref="M196:M197"/>
    <mergeCell ref="M198:M199"/>
    <mergeCell ref="M200:M201"/>
    <mergeCell ref="M202:M203"/>
    <mergeCell ref="M204:M205"/>
    <mergeCell ref="M206:M207"/>
    <mergeCell ref="M208:M209"/>
    <mergeCell ref="M210:M211"/>
    <mergeCell ref="M132:M133"/>
    <mergeCell ref="M134:M135"/>
    <mergeCell ref="M136:M137"/>
    <mergeCell ref="M138:M139"/>
    <mergeCell ref="M140:M141"/>
    <mergeCell ref="M106:M107"/>
    <mergeCell ref="M108:M109"/>
    <mergeCell ref="M110:M111"/>
    <mergeCell ref="M112:M113"/>
    <mergeCell ref="M114:M115"/>
    <mergeCell ref="M116:M117"/>
    <mergeCell ref="M118:M119"/>
    <mergeCell ref="M120:M121"/>
    <mergeCell ref="M122:M123"/>
    <mergeCell ref="M88:M89"/>
    <mergeCell ref="A47:A50"/>
    <mergeCell ref="M178:M179"/>
    <mergeCell ref="M180:M181"/>
    <mergeCell ref="M182:M183"/>
    <mergeCell ref="M184:M185"/>
    <mergeCell ref="M186:M187"/>
    <mergeCell ref="M188:M189"/>
    <mergeCell ref="M190:M191"/>
    <mergeCell ref="M192:M193"/>
    <mergeCell ref="M194:M195"/>
    <mergeCell ref="M160:M161"/>
    <mergeCell ref="M162:M163"/>
    <mergeCell ref="M164:M165"/>
    <mergeCell ref="M166:M167"/>
    <mergeCell ref="M168:M169"/>
    <mergeCell ref="M170:M171"/>
    <mergeCell ref="M172:M173"/>
    <mergeCell ref="M174:M175"/>
    <mergeCell ref="M176:M177"/>
    <mergeCell ref="M142:M143"/>
    <mergeCell ref="M144:M145"/>
    <mergeCell ref="M146:M147"/>
    <mergeCell ref="M148:M149"/>
    <mergeCell ref="M150:M151"/>
    <mergeCell ref="M152:M153"/>
    <mergeCell ref="M154:M155"/>
    <mergeCell ref="M156:M157"/>
    <mergeCell ref="M158:M159"/>
    <mergeCell ref="M124:M125"/>
    <mergeCell ref="M126:M127"/>
    <mergeCell ref="M128:M129"/>
    <mergeCell ref="M130:M131"/>
    <mergeCell ref="M90:M91"/>
    <mergeCell ref="M92:M93"/>
    <mergeCell ref="M94:M95"/>
    <mergeCell ref="M96:M97"/>
    <mergeCell ref="M98:M99"/>
    <mergeCell ref="M100:M101"/>
    <mergeCell ref="M102:M103"/>
    <mergeCell ref="M104:M105"/>
    <mergeCell ref="M70:M71"/>
    <mergeCell ref="M72:M73"/>
    <mergeCell ref="M74:M75"/>
    <mergeCell ref="M76:M77"/>
    <mergeCell ref="M78:M79"/>
    <mergeCell ref="M80:M81"/>
    <mergeCell ref="M82:M83"/>
    <mergeCell ref="M84:M85"/>
    <mergeCell ref="M86:M87"/>
    <mergeCell ref="M52:M53"/>
    <mergeCell ref="M54:M55"/>
    <mergeCell ref="M56:M57"/>
    <mergeCell ref="M58:M59"/>
    <mergeCell ref="M60:M61"/>
    <mergeCell ref="M62:M63"/>
    <mergeCell ref="M64:M65"/>
    <mergeCell ref="M66:M67"/>
    <mergeCell ref="M68:M69"/>
    <mergeCell ref="M34:M35"/>
    <mergeCell ref="M36:M37"/>
    <mergeCell ref="M38:M39"/>
    <mergeCell ref="M40:M41"/>
    <mergeCell ref="M42:M43"/>
    <mergeCell ref="M44:M45"/>
    <mergeCell ref="M46:M47"/>
    <mergeCell ref="M48:M49"/>
    <mergeCell ref="M50:M51"/>
    <mergeCell ref="N210:O211"/>
    <mergeCell ref="N198:O199"/>
    <mergeCell ref="N200:O201"/>
    <mergeCell ref="N202:O203"/>
    <mergeCell ref="N204:O205"/>
    <mergeCell ref="N206:O207"/>
    <mergeCell ref="N208:O209"/>
    <mergeCell ref="N186:O187"/>
    <mergeCell ref="N188:O189"/>
    <mergeCell ref="N190:O191"/>
    <mergeCell ref="N192:O193"/>
    <mergeCell ref="N194:O195"/>
    <mergeCell ref="N196:O197"/>
    <mergeCell ref="N174:O175"/>
    <mergeCell ref="N176:O177"/>
    <mergeCell ref="N178:O179"/>
    <mergeCell ref="N180:O181"/>
    <mergeCell ref="N182:O183"/>
    <mergeCell ref="N184:O185"/>
    <mergeCell ref="N162:O163"/>
    <mergeCell ref="N164:O165"/>
    <mergeCell ref="N166:O167"/>
    <mergeCell ref="N168:O169"/>
    <mergeCell ref="N170:O171"/>
    <mergeCell ref="N172:O173"/>
    <mergeCell ref="N150:O151"/>
    <mergeCell ref="N152:O153"/>
    <mergeCell ref="N154:O155"/>
    <mergeCell ref="N156:O157"/>
    <mergeCell ref="N158:O159"/>
    <mergeCell ref="N160:O161"/>
    <mergeCell ref="N138:O139"/>
    <mergeCell ref="N140:O141"/>
    <mergeCell ref="N142:O143"/>
    <mergeCell ref="N144:O145"/>
    <mergeCell ref="N146:O147"/>
    <mergeCell ref="N148:O149"/>
    <mergeCell ref="N126:O127"/>
    <mergeCell ref="N128:O129"/>
    <mergeCell ref="N130:O131"/>
    <mergeCell ref="N132:O133"/>
    <mergeCell ref="N134:O135"/>
    <mergeCell ref="N136:O137"/>
    <mergeCell ref="N114:O115"/>
    <mergeCell ref="N116:O117"/>
    <mergeCell ref="N118:O119"/>
    <mergeCell ref="N120:O121"/>
    <mergeCell ref="N122:O123"/>
    <mergeCell ref="N124:O125"/>
    <mergeCell ref="N102:O103"/>
    <mergeCell ref="N104:O105"/>
    <mergeCell ref="N106:O107"/>
    <mergeCell ref="N108:O109"/>
    <mergeCell ref="N110:O111"/>
    <mergeCell ref="N112:O113"/>
    <mergeCell ref="N90:O91"/>
    <mergeCell ref="N92:O93"/>
    <mergeCell ref="N94:O95"/>
    <mergeCell ref="N96:O97"/>
    <mergeCell ref="N98:O99"/>
    <mergeCell ref="N100:O101"/>
    <mergeCell ref="N78:O79"/>
    <mergeCell ref="N80:O81"/>
    <mergeCell ref="N82:O83"/>
    <mergeCell ref="N84:O85"/>
    <mergeCell ref="N86:O87"/>
    <mergeCell ref="N88:O89"/>
    <mergeCell ref="N66:O67"/>
    <mergeCell ref="N68:O69"/>
    <mergeCell ref="N70:O71"/>
    <mergeCell ref="N72:O73"/>
    <mergeCell ref="N74:O75"/>
    <mergeCell ref="N76:O77"/>
    <mergeCell ref="N54:O55"/>
    <mergeCell ref="N56:O57"/>
    <mergeCell ref="N58:O59"/>
    <mergeCell ref="N60:O61"/>
    <mergeCell ref="N62:O63"/>
    <mergeCell ref="N64:O65"/>
    <mergeCell ref="N42:O43"/>
    <mergeCell ref="N44:O45"/>
    <mergeCell ref="N46:O47"/>
    <mergeCell ref="N48:O49"/>
    <mergeCell ref="N50:O51"/>
    <mergeCell ref="N52:O53"/>
    <mergeCell ref="N34:O35"/>
    <mergeCell ref="N36:O37"/>
    <mergeCell ref="N38:O39"/>
    <mergeCell ref="N40:O41"/>
    <mergeCell ref="H17:I17"/>
    <mergeCell ref="J17:K17"/>
    <mergeCell ref="B23:P23"/>
    <mergeCell ref="A24:P24"/>
    <mergeCell ref="A25:P25"/>
    <mergeCell ref="C41:D41"/>
    <mergeCell ref="E41:H41"/>
    <mergeCell ref="I41:K41"/>
    <mergeCell ref="C39:D39"/>
    <mergeCell ref="E39:H39"/>
    <mergeCell ref="I39:K39"/>
    <mergeCell ref="B40:B41"/>
    <mergeCell ref="C40:D40"/>
    <mergeCell ref="E40:H40"/>
    <mergeCell ref="I40:K40"/>
    <mergeCell ref="L40:L41"/>
    <mergeCell ref="B18:C18"/>
    <mergeCell ref="L210:L211"/>
    <mergeCell ref="C211:D211"/>
    <mergeCell ref="E211:H211"/>
    <mergeCell ref="I211:K211"/>
    <mergeCell ref="L208:L209"/>
    <mergeCell ref="L204:L205"/>
    <mergeCell ref="L206:L207"/>
    <mergeCell ref="I203:K203"/>
    <mergeCell ref="B204:B205"/>
    <mergeCell ref="C204:D204"/>
    <mergeCell ref="E204:H204"/>
    <mergeCell ref="I204:K204"/>
    <mergeCell ref="B202:B203"/>
    <mergeCell ref="L202:L203"/>
    <mergeCell ref="L198:L199"/>
    <mergeCell ref="E200:H200"/>
    <mergeCell ref="I200:K200"/>
    <mergeCell ref="L200:L201"/>
    <mergeCell ref="C201:D201"/>
    <mergeCell ref="E201:H201"/>
    <mergeCell ref="I201:K201"/>
    <mergeCell ref="B198:B199"/>
    <mergeCell ref="C198:D198"/>
    <mergeCell ref="E198:H198"/>
    <mergeCell ref="I198:K198"/>
    <mergeCell ref="C195:D195"/>
    <mergeCell ref="E195:H195"/>
    <mergeCell ref="I195:K195"/>
    <mergeCell ref="B196:B197"/>
    <mergeCell ref="C196:D196"/>
    <mergeCell ref="E196:H196"/>
    <mergeCell ref="A11:A14"/>
    <mergeCell ref="C209:D209"/>
    <mergeCell ref="E209:H209"/>
    <mergeCell ref="I209:K209"/>
    <mergeCell ref="B210:B211"/>
    <mergeCell ref="C210:D210"/>
    <mergeCell ref="E210:H210"/>
    <mergeCell ref="I210:K210"/>
    <mergeCell ref="C207:D207"/>
    <mergeCell ref="E207:H207"/>
    <mergeCell ref="I207:K207"/>
    <mergeCell ref="B208:B209"/>
    <mergeCell ref="C208:D208"/>
    <mergeCell ref="E208:H208"/>
    <mergeCell ref="I208:K208"/>
    <mergeCell ref="C205:D205"/>
    <mergeCell ref="E205:H205"/>
    <mergeCell ref="I205:K205"/>
    <mergeCell ref="B206:B207"/>
    <mergeCell ref="C206:D206"/>
    <mergeCell ref="E206:H206"/>
    <mergeCell ref="I206:K206"/>
    <mergeCell ref="C203:D203"/>
    <mergeCell ref="E203:H203"/>
    <mergeCell ref="C202:D202"/>
    <mergeCell ref="E202:H202"/>
    <mergeCell ref="I202:K202"/>
    <mergeCell ref="C199:D199"/>
    <mergeCell ref="E199:H199"/>
    <mergeCell ref="I199:K199"/>
    <mergeCell ref="B200:B201"/>
    <mergeCell ref="C200:D200"/>
    <mergeCell ref="I196:K196"/>
    <mergeCell ref="L196:L197"/>
    <mergeCell ref="L192:L193"/>
    <mergeCell ref="C193:D193"/>
    <mergeCell ref="E193:H193"/>
    <mergeCell ref="I193:K193"/>
    <mergeCell ref="B194:B195"/>
    <mergeCell ref="C194:D194"/>
    <mergeCell ref="E194:H194"/>
    <mergeCell ref="I194:K194"/>
    <mergeCell ref="L194:L195"/>
    <mergeCell ref="C197:D197"/>
    <mergeCell ref="E197:H197"/>
    <mergeCell ref="I197:K197"/>
    <mergeCell ref="B192:B193"/>
    <mergeCell ref="C192:D192"/>
    <mergeCell ref="E192:H192"/>
    <mergeCell ref="I192:K192"/>
    <mergeCell ref="C189:D189"/>
    <mergeCell ref="E189:H189"/>
    <mergeCell ref="I189:K189"/>
    <mergeCell ref="B190:B191"/>
    <mergeCell ref="C190:D190"/>
    <mergeCell ref="E190:H190"/>
    <mergeCell ref="I190:K190"/>
    <mergeCell ref="L190:L191"/>
    <mergeCell ref="L186:L187"/>
    <mergeCell ref="C187:D187"/>
    <mergeCell ref="E187:H187"/>
    <mergeCell ref="I187:K187"/>
    <mergeCell ref="B188:B189"/>
    <mergeCell ref="C188:D188"/>
    <mergeCell ref="E188:H188"/>
    <mergeCell ref="I188:K188"/>
    <mergeCell ref="L188:L189"/>
    <mergeCell ref="C191:D191"/>
    <mergeCell ref="E191:H191"/>
    <mergeCell ref="I191:K191"/>
    <mergeCell ref="B186:B187"/>
    <mergeCell ref="C186:D186"/>
    <mergeCell ref="E186:H186"/>
    <mergeCell ref="I186:K186"/>
    <mergeCell ref="C183:D183"/>
    <mergeCell ref="E183:H183"/>
    <mergeCell ref="I183:K183"/>
    <mergeCell ref="B184:B185"/>
    <mergeCell ref="C184:D184"/>
    <mergeCell ref="E184:H184"/>
    <mergeCell ref="I184:K184"/>
    <mergeCell ref="L184:L185"/>
    <mergeCell ref="L180:L181"/>
    <mergeCell ref="C181:D181"/>
    <mergeCell ref="E181:H181"/>
    <mergeCell ref="I181:K181"/>
    <mergeCell ref="B182:B183"/>
    <mergeCell ref="C182:D182"/>
    <mergeCell ref="E182:H182"/>
    <mergeCell ref="I182:K182"/>
    <mergeCell ref="L182:L183"/>
    <mergeCell ref="C185:D185"/>
    <mergeCell ref="E185:H185"/>
    <mergeCell ref="I185:K185"/>
    <mergeCell ref="B180:B181"/>
    <mergeCell ref="C180:D180"/>
    <mergeCell ref="E180:H180"/>
    <mergeCell ref="I180:K180"/>
    <mergeCell ref="C177:D177"/>
    <mergeCell ref="E177:H177"/>
    <mergeCell ref="I177:K177"/>
    <mergeCell ref="B178:B179"/>
    <mergeCell ref="C178:D178"/>
    <mergeCell ref="E178:H178"/>
    <mergeCell ref="I178:K178"/>
    <mergeCell ref="L178:L179"/>
    <mergeCell ref="L174:L175"/>
    <mergeCell ref="C175:D175"/>
    <mergeCell ref="E175:H175"/>
    <mergeCell ref="I175:K175"/>
    <mergeCell ref="B176:B177"/>
    <mergeCell ref="C176:D176"/>
    <mergeCell ref="E176:H176"/>
    <mergeCell ref="I176:K176"/>
    <mergeCell ref="L176:L177"/>
    <mergeCell ref="C179:D179"/>
    <mergeCell ref="E179:H179"/>
    <mergeCell ref="I179:K179"/>
    <mergeCell ref="B174:B175"/>
    <mergeCell ref="C174:D174"/>
    <mergeCell ref="E174:H174"/>
    <mergeCell ref="I174:K174"/>
    <mergeCell ref="C171:D171"/>
    <mergeCell ref="E171:H171"/>
    <mergeCell ref="I171:K171"/>
    <mergeCell ref="B172:B173"/>
    <mergeCell ref="C172:D172"/>
    <mergeCell ref="E172:H172"/>
    <mergeCell ref="I172:K172"/>
    <mergeCell ref="L172:L173"/>
    <mergeCell ref="L168:L169"/>
    <mergeCell ref="C169:D169"/>
    <mergeCell ref="E169:H169"/>
    <mergeCell ref="I169:K169"/>
    <mergeCell ref="B170:B171"/>
    <mergeCell ref="C170:D170"/>
    <mergeCell ref="E170:H170"/>
    <mergeCell ref="I170:K170"/>
    <mergeCell ref="L170:L171"/>
    <mergeCell ref="C173:D173"/>
    <mergeCell ref="E173:H173"/>
    <mergeCell ref="I173:K173"/>
    <mergeCell ref="B168:B169"/>
    <mergeCell ref="C168:D168"/>
    <mergeCell ref="E168:H168"/>
    <mergeCell ref="I168:K168"/>
    <mergeCell ref="C165:D165"/>
    <mergeCell ref="E165:H165"/>
    <mergeCell ref="I165:K165"/>
    <mergeCell ref="B166:B167"/>
    <mergeCell ref="C166:D166"/>
    <mergeCell ref="E166:H166"/>
    <mergeCell ref="I166:K166"/>
    <mergeCell ref="L166:L167"/>
    <mergeCell ref="L162:L163"/>
    <mergeCell ref="C163:D163"/>
    <mergeCell ref="E163:H163"/>
    <mergeCell ref="I163:K163"/>
    <mergeCell ref="B164:B165"/>
    <mergeCell ref="C164:D164"/>
    <mergeCell ref="E164:H164"/>
    <mergeCell ref="I164:K164"/>
    <mergeCell ref="L164:L165"/>
    <mergeCell ref="C167:D167"/>
    <mergeCell ref="E167:H167"/>
    <mergeCell ref="I167:K167"/>
    <mergeCell ref="B162:B163"/>
    <mergeCell ref="C162:D162"/>
    <mergeCell ref="E162:H162"/>
    <mergeCell ref="I162:K162"/>
    <mergeCell ref="C159:D159"/>
    <mergeCell ref="E159:H159"/>
    <mergeCell ref="I159:K159"/>
    <mergeCell ref="B160:B161"/>
    <mergeCell ref="C160:D160"/>
    <mergeCell ref="E160:H160"/>
    <mergeCell ref="I160:K160"/>
    <mergeCell ref="L160:L161"/>
    <mergeCell ref="L156:L157"/>
    <mergeCell ref="C157:D157"/>
    <mergeCell ref="E157:H157"/>
    <mergeCell ref="I157:K157"/>
    <mergeCell ref="B158:B159"/>
    <mergeCell ref="C158:D158"/>
    <mergeCell ref="E158:H158"/>
    <mergeCell ref="I158:K158"/>
    <mergeCell ref="L158:L159"/>
    <mergeCell ref="C161:D161"/>
    <mergeCell ref="E161:H161"/>
    <mergeCell ref="I161:K161"/>
    <mergeCell ref="B156:B157"/>
    <mergeCell ref="C156:D156"/>
    <mergeCell ref="E156:H156"/>
    <mergeCell ref="I156:K156"/>
    <mergeCell ref="C153:D153"/>
    <mergeCell ref="E153:H153"/>
    <mergeCell ref="I153:K153"/>
    <mergeCell ref="B154:B155"/>
    <mergeCell ref="C154:D154"/>
    <mergeCell ref="E154:H154"/>
    <mergeCell ref="I154:K154"/>
    <mergeCell ref="L154:L155"/>
    <mergeCell ref="L150:L151"/>
    <mergeCell ref="C151:D151"/>
    <mergeCell ref="E151:H151"/>
    <mergeCell ref="I151:K151"/>
    <mergeCell ref="B152:B153"/>
    <mergeCell ref="C152:D152"/>
    <mergeCell ref="E152:H152"/>
    <mergeCell ref="I152:K152"/>
    <mergeCell ref="L152:L153"/>
    <mergeCell ref="C155:D155"/>
    <mergeCell ref="E155:H155"/>
    <mergeCell ref="I155:K155"/>
    <mergeCell ref="B150:B151"/>
    <mergeCell ref="C150:D150"/>
    <mergeCell ref="E150:H150"/>
    <mergeCell ref="I150:K150"/>
    <mergeCell ref="C147:D147"/>
    <mergeCell ref="E147:H147"/>
    <mergeCell ref="I147:K147"/>
    <mergeCell ref="B148:B149"/>
    <mergeCell ref="C148:D148"/>
    <mergeCell ref="E148:H148"/>
    <mergeCell ref="I148:K148"/>
    <mergeCell ref="L148:L149"/>
    <mergeCell ref="L144:L145"/>
    <mergeCell ref="C145:D145"/>
    <mergeCell ref="E145:H145"/>
    <mergeCell ref="I145:K145"/>
    <mergeCell ref="B146:B147"/>
    <mergeCell ref="C146:D146"/>
    <mergeCell ref="E146:H146"/>
    <mergeCell ref="I146:K146"/>
    <mergeCell ref="L146:L147"/>
    <mergeCell ref="C149:D149"/>
    <mergeCell ref="E149:H149"/>
    <mergeCell ref="I149:K149"/>
    <mergeCell ref="B144:B145"/>
    <mergeCell ref="C144:D144"/>
    <mergeCell ref="E144:H144"/>
    <mergeCell ref="I144:K144"/>
    <mergeCell ref="C141:D141"/>
    <mergeCell ref="E141:H141"/>
    <mergeCell ref="I141:K141"/>
    <mergeCell ref="B142:B143"/>
    <mergeCell ref="C142:D142"/>
    <mergeCell ref="E142:H142"/>
    <mergeCell ref="I142:K142"/>
    <mergeCell ref="L142:L143"/>
    <mergeCell ref="L138:L139"/>
    <mergeCell ref="C139:D139"/>
    <mergeCell ref="E139:H139"/>
    <mergeCell ref="I139:K139"/>
    <mergeCell ref="B140:B141"/>
    <mergeCell ref="C140:D140"/>
    <mergeCell ref="E140:H140"/>
    <mergeCell ref="I140:K140"/>
    <mergeCell ref="L140:L141"/>
    <mergeCell ref="C143:D143"/>
    <mergeCell ref="E143:H143"/>
    <mergeCell ref="I143:K143"/>
    <mergeCell ref="B138:B139"/>
    <mergeCell ref="C138:D138"/>
    <mergeCell ref="E138:H138"/>
    <mergeCell ref="I138:K138"/>
    <mergeCell ref="C135:D135"/>
    <mergeCell ref="E135:H135"/>
    <mergeCell ref="I135:K135"/>
    <mergeCell ref="B136:B137"/>
    <mergeCell ref="C136:D136"/>
    <mergeCell ref="E136:H136"/>
    <mergeCell ref="I136:K136"/>
    <mergeCell ref="L136:L137"/>
    <mergeCell ref="L132:L133"/>
    <mergeCell ref="C133:D133"/>
    <mergeCell ref="E133:H133"/>
    <mergeCell ref="I133:K133"/>
    <mergeCell ref="B134:B135"/>
    <mergeCell ref="C134:D134"/>
    <mergeCell ref="E134:H134"/>
    <mergeCell ref="I134:K134"/>
    <mergeCell ref="L134:L135"/>
    <mergeCell ref="C137:D137"/>
    <mergeCell ref="E137:H137"/>
    <mergeCell ref="I137:K137"/>
    <mergeCell ref="B132:B133"/>
    <mergeCell ref="C132:D132"/>
    <mergeCell ref="E132:H132"/>
    <mergeCell ref="I132:K132"/>
    <mergeCell ref="C129:D129"/>
    <mergeCell ref="E129:H129"/>
    <mergeCell ref="I129:K129"/>
    <mergeCell ref="B130:B131"/>
    <mergeCell ref="C130:D130"/>
    <mergeCell ref="E130:H130"/>
    <mergeCell ref="I130:K130"/>
    <mergeCell ref="L130:L131"/>
    <mergeCell ref="L126:L127"/>
    <mergeCell ref="C127:D127"/>
    <mergeCell ref="E127:H127"/>
    <mergeCell ref="I127:K127"/>
    <mergeCell ref="B128:B129"/>
    <mergeCell ref="C128:D128"/>
    <mergeCell ref="E128:H128"/>
    <mergeCell ref="I128:K128"/>
    <mergeCell ref="L128:L129"/>
    <mergeCell ref="C131:D131"/>
    <mergeCell ref="E131:H131"/>
    <mergeCell ref="I131:K131"/>
    <mergeCell ref="B126:B127"/>
    <mergeCell ref="C126:D126"/>
    <mergeCell ref="E126:H126"/>
    <mergeCell ref="I126:K126"/>
    <mergeCell ref="C123:D123"/>
    <mergeCell ref="E123:H123"/>
    <mergeCell ref="I123:K123"/>
    <mergeCell ref="B124:B125"/>
    <mergeCell ref="C124:D124"/>
    <mergeCell ref="E124:H124"/>
    <mergeCell ref="I124:K124"/>
    <mergeCell ref="L124:L125"/>
    <mergeCell ref="L120:L121"/>
    <mergeCell ref="C121:D121"/>
    <mergeCell ref="E121:H121"/>
    <mergeCell ref="I121:K121"/>
    <mergeCell ref="B122:B123"/>
    <mergeCell ref="C122:D122"/>
    <mergeCell ref="E122:H122"/>
    <mergeCell ref="I122:K122"/>
    <mergeCell ref="L122:L123"/>
    <mergeCell ref="C125:D125"/>
    <mergeCell ref="E125:H125"/>
    <mergeCell ref="I125:K125"/>
    <mergeCell ref="B120:B121"/>
    <mergeCell ref="C120:D120"/>
    <mergeCell ref="E120:H120"/>
    <mergeCell ref="I120:K120"/>
    <mergeCell ref="C117:D117"/>
    <mergeCell ref="E117:H117"/>
    <mergeCell ref="I117:K117"/>
    <mergeCell ref="B118:B119"/>
    <mergeCell ref="C118:D118"/>
    <mergeCell ref="E118:H118"/>
    <mergeCell ref="I118:K118"/>
    <mergeCell ref="L118:L119"/>
    <mergeCell ref="L114:L115"/>
    <mergeCell ref="C115:D115"/>
    <mergeCell ref="E115:H115"/>
    <mergeCell ref="I115:K115"/>
    <mergeCell ref="B116:B117"/>
    <mergeCell ref="C116:D116"/>
    <mergeCell ref="E116:H116"/>
    <mergeCell ref="I116:K116"/>
    <mergeCell ref="L116:L117"/>
    <mergeCell ref="C119:D119"/>
    <mergeCell ref="E119:H119"/>
    <mergeCell ref="I119:K119"/>
    <mergeCell ref="B114:B115"/>
    <mergeCell ref="C114:D114"/>
    <mergeCell ref="E114:H114"/>
    <mergeCell ref="I114:K114"/>
    <mergeCell ref="C111:D111"/>
    <mergeCell ref="E111:H111"/>
    <mergeCell ref="I111:K111"/>
    <mergeCell ref="B112:B113"/>
    <mergeCell ref="C112:D112"/>
    <mergeCell ref="E112:H112"/>
    <mergeCell ref="I112:K112"/>
    <mergeCell ref="L112:L113"/>
    <mergeCell ref="L108:L109"/>
    <mergeCell ref="C109:D109"/>
    <mergeCell ref="E109:H109"/>
    <mergeCell ref="I109:K109"/>
    <mergeCell ref="B110:B111"/>
    <mergeCell ref="C110:D110"/>
    <mergeCell ref="E110:H110"/>
    <mergeCell ref="I110:K110"/>
    <mergeCell ref="L110:L111"/>
    <mergeCell ref="C113:D113"/>
    <mergeCell ref="E113:H113"/>
    <mergeCell ref="I113:K113"/>
    <mergeCell ref="B108:B109"/>
    <mergeCell ref="C108:D108"/>
    <mergeCell ref="E108:H108"/>
    <mergeCell ref="I108:K108"/>
    <mergeCell ref="C105:D105"/>
    <mergeCell ref="E105:H105"/>
    <mergeCell ref="I105:K105"/>
    <mergeCell ref="B106:B107"/>
    <mergeCell ref="C106:D106"/>
    <mergeCell ref="E106:H106"/>
    <mergeCell ref="I106:K106"/>
    <mergeCell ref="L106:L107"/>
    <mergeCell ref="L102:L103"/>
    <mergeCell ref="C103:D103"/>
    <mergeCell ref="E103:H103"/>
    <mergeCell ref="I103:K103"/>
    <mergeCell ref="B104:B105"/>
    <mergeCell ref="C104:D104"/>
    <mergeCell ref="E104:H104"/>
    <mergeCell ref="I104:K104"/>
    <mergeCell ref="L104:L105"/>
    <mergeCell ref="C107:D107"/>
    <mergeCell ref="E107:H107"/>
    <mergeCell ref="I107:K107"/>
    <mergeCell ref="B102:B103"/>
    <mergeCell ref="C102:D102"/>
    <mergeCell ref="E102:H102"/>
    <mergeCell ref="I102:K102"/>
    <mergeCell ref="C99:D99"/>
    <mergeCell ref="E99:H99"/>
    <mergeCell ref="I99:K99"/>
    <mergeCell ref="B100:B101"/>
    <mergeCell ref="C100:D100"/>
    <mergeCell ref="E100:H100"/>
    <mergeCell ref="I100:K100"/>
    <mergeCell ref="L100:L101"/>
    <mergeCell ref="L96:L97"/>
    <mergeCell ref="C97:D97"/>
    <mergeCell ref="E97:H97"/>
    <mergeCell ref="I97:K97"/>
    <mergeCell ref="B98:B99"/>
    <mergeCell ref="C98:D98"/>
    <mergeCell ref="E98:H98"/>
    <mergeCell ref="I98:K98"/>
    <mergeCell ref="L98:L99"/>
    <mergeCell ref="C101:D101"/>
    <mergeCell ref="E101:H101"/>
    <mergeCell ref="I101:K101"/>
    <mergeCell ref="B96:B97"/>
    <mergeCell ref="C96:D96"/>
    <mergeCell ref="E96:H96"/>
    <mergeCell ref="I96:K96"/>
    <mergeCell ref="C93:D93"/>
    <mergeCell ref="E93:H93"/>
    <mergeCell ref="I93:K93"/>
    <mergeCell ref="B94:B95"/>
    <mergeCell ref="C94:D94"/>
    <mergeCell ref="E94:H94"/>
    <mergeCell ref="I94:K94"/>
    <mergeCell ref="L94:L95"/>
    <mergeCell ref="L90:L91"/>
    <mergeCell ref="C91:D91"/>
    <mergeCell ref="E91:H91"/>
    <mergeCell ref="I91:K91"/>
    <mergeCell ref="B92:B93"/>
    <mergeCell ref="C92:D92"/>
    <mergeCell ref="E92:H92"/>
    <mergeCell ref="I92:K92"/>
    <mergeCell ref="L92:L93"/>
    <mergeCell ref="C95:D95"/>
    <mergeCell ref="E95:H95"/>
    <mergeCell ref="I95:K95"/>
    <mergeCell ref="B90:B91"/>
    <mergeCell ref="C90:D90"/>
    <mergeCell ref="E90:H90"/>
    <mergeCell ref="I90:K90"/>
    <mergeCell ref="C87:D87"/>
    <mergeCell ref="E87:H87"/>
    <mergeCell ref="I87:K87"/>
    <mergeCell ref="B88:B89"/>
    <mergeCell ref="C88:D88"/>
    <mergeCell ref="E88:H88"/>
    <mergeCell ref="I88:K88"/>
    <mergeCell ref="L88:L89"/>
    <mergeCell ref="L84:L85"/>
    <mergeCell ref="C85:D85"/>
    <mergeCell ref="E85:H85"/>
    <mergeCell ref="I85:K85"/>
    <mergeCell ref="B86:B87"/>
    <mergeCell ref="C86:D86"/>
    <mergeCell ref="E86:H86"/>
    <mergeCell ref="I86:K86"/>
    <mergeCell ref="L86:L87"/>
    <mergeCell ref="C89:D89"/>
    <mergeCell ref="E89:H89"/>
    <mergeCell ref="I89:K89"/>
    <mergeCell ref="B84:B85"/>
    <mergeCell ref="C84:D84"/>
    <mergeCell ref="E84:H84"/>
    <mergeCell ref="I84:K84"/>
    <mergeCell ref="C81:D81"/>
    <mergeCell ref="E81:H81"/>
    <mergeCell ref="I81:K81"/>
    <mergeCell ref="B82:B83"/>
    <mergeCell ref="C82:D82"/>
    <mergeCell ref="E82:H82"/>
    <mergeCell ref="I82:K82"/>
    <mergeCell ref="L82:L83"/>
    <mergeCell ref="L78:L79"/>
    <mergeCell ref="C79:D79"/>
    <mergeCell ref="E79:H79"/>
    <mergeCell ref="I79:K79"/>
    <mergeCell ref="B80:B81"/>
    <mergeCell ref="C80:D80"/>
    <mergeCell ref="E80:H80"/>
    <mergeCell ref="I80:K80"/>
    <mergeCell ref="L80:L81"/>
    <mergeCell ref="C83:D83"/>
    <mergeCell ref="E83:H83"/>
    <mergeCell ref="I83:K83"/>
    <mergeCell ref="B78:B79"/>
    <mergeCell ref="C78:D78"/>
    <mergeCell ref="E78:H78"/>
    <mergeCell ref="I78:K78"/>
    <mergeCell ref="C75:D75"/>
    <mergeCell ref="E75:H75"/>
    <mergeCell ref="I75:K75"/>
    <mergeCell ref="B76:B77"/>
    <mergeCell ref="C76:D76"/>
    <mergeCell ref="E76:H76"/>
    <mergeCell ref="I76:K76"/>
    <mergeCell ref="L76:L77"/>
    <mergeCell ref="L72:L73"/>
    <mergeCell ref="C73:D73"/>
    <mergeCell ref="E73:H73"/>
    <mergeCell ref="I73:K73"/>
    <mergeCell ref="B74:B75"/>
    <mergeCell ref="C74:D74"/>
    <mergeCell ref="E74:H74"/>
    <mergeCell ref="I74:K74"/>
    <mergeCell ref="L74:L75"/>
    <mergeCell ref="C77:D77"/>
    <mergeCell ref="E77:H77"/>
    <mergeCell ref="I77:K77"/>
    <mergeCell ref="B72:B73"/>
    <mergeCell ref="C72:D72"/>
    <mergeCell ref="E72:H72"/>
    <mergeCell ref="I72:K72"/>
    <mergeCell ref="C69:D69"/>
    <mergeCell ref="E69:H69"/>
    <mergeCell ref="I69:K69"/>
    <mergeCell ref="B70:B71"/>
    <mergeCell ref="C70:D70"/>
    <mergeCell ref="E70:H70"/>
    <mergeCell ref="I70:K70"/>
    <mergeCell ref="L70:L71"/>
    <mergeCell ref="L66:L67"/>
    <mergeCell ref="C67:D67"/>
    <mergeCell ref="E67:H67"/>
    <mergeCell ref="I67:K67"/>
    <mergeCell ref="B68:B69"/>
    <mergeCell ref="C68:D68"/>
    <mergeCell ref="E68:H68"/>
    <mergeCell ref="I68:K68"/>
    <mergeCell ref="L68:L69"/>
    <mergeCell ref="C71:D71"/>
    <mergeCell ref="E71:H71"/>
    <mergeCell ref="I71:K71"/>
    <mergeCell ref="B66:B67"/>
    <mergeCell ref="C66:D66"/>
    <mergeCell ref="E66:H66"/>
    <mergeCell ref="I66:K66"/>
    <mergeCell ref="C63:D63"/>
    <mergeCell ref="E63:H63"/>
    <mergeCell ref="I63:K63"/>
    <mergeCell ref="B64:B65"/>
    <mergeCell ref="C64:D64"/>
    <mergeCell ref="E64:H64"/>
    <mergeCell ref="I64:K64"/>
    <mergeCell ref="L64:L65"/>
    <mergeCell ref="L60:L61"/>
    <mergeCell ref="C61:D61"/>
    <mergeCell ref="E61:H61"/>
    <mergeCell ref="I61:K61"/>
    <mergeCell ref="B62:B63"/>
    <mergeCell ref="C62:D62"/>
    <mergeCell ref="E62:H62"/>
    <mergeCell ref="I62:K62"/>
    <mergeCell ref="L62:L63"/>
    <mergeCell ref="C65:D65"/>
    <mergeCell ref="E65:H65"/>
    <mergeCell ref="I65:K65"/>
    <mergeCell ref="B60:B61"/>
    <mergeCell ref="C60:D60"/>
    <mergeCell ref="E60:H60"/>
    <mergeCell ref="I60:K60"/>
    <mergeCell ref="C57:D57"/>
    <mergeCell ref="E57:H57"/>
    <mergeCell ref="I57:K57"/>
    <mergeCell ref="B58:B59"/>
    <mergeCell ref="C58:D58"/>
    <mergeCell ref="E58:H58"/>
    <mergeCell ref="I58:K58"/>
    <mergeCell ref="L58:L59"/>
    <mergeCell ref="L54:L55"/>
    <mergeCell ref="C55:D55"/>
    <mergeCell ref="E55:H55"/>
    <mergeCell ref="I55:K55"/>
    <mergeCell ref="B56:B57"/>
    <mergeCell ref="C56:D56"/>
    <mergeCell ref="E56:H56"/>
    <mergeCell ref="I56:K56"/>
    <mergeCell ref="L56:L57"/>
    <mergeCell ref="C59:D59"/>
    <mergeCell ref="E59:H59"/>
    <mergeCell ref="I59:K59"/>
    <mergeCell ref="B54:B55"/>
    <mergeCell ref="C54:D54"/>
    <mergeCell ref="E54:H54"/>
    <mergeCell ref="I54:K54"/>
    <mergeCell ref="C51:D51"/>
    <mergeCell ref="E51:H51"/>
    <mergeCell ref="I51:K51"/>
    <mergeCell ref="B52:B53"/>
    <mergeCell ref="C52:D52"/>
    <mergeCell ref="E52:H52"/>
    <mergeCell ref="I52:K52"/>
    <mergeCell ref="L52:L53"/>
    <mergeCell ref="L48:L49"/>
    <mergeCell ref="C49:D49"/>
    <mergeCell ref="E49:H49"/>
    <mergeCell ref="I49:K49"/>
    <mergeCell ref="B50:B51"/>
    <mergeCell ref="C50:D50"/>
    <mergeCell ref="E50:H50"/>
    <mergeCell ref="I50:K50"/>
    <mergeCell ref="L50:L51"/>
    <mergeCell ref="C53:D53"/>
    <mergeCell ref="E53:H53"/>
    <mergeCell ref="I53:K53"/>
    <mergeCell ref="B48:B49"/>
    <mergeCell ref="C48:D48"/>
    <mergeCell ref="E48:H48"/>
    <mergeCell ref="I48:K48"/>
    <mergeCell ref="C45:D45"/>
    <mergeCell ref="E45:H45"/>
    <mergeCell ref="I45:K45"/>
    <mergeCell ref="B46:B47"/>
    <mergeCell ref="C46:D46"/>
    <mergeCell ref="E46:H46"/>
    <mergeCell ref="I46:K46"/>
    <mergeCell ref="L46:L47"/>
    <mergeCell ref="L42:L43"/>
    <mergeCell ref="C43:D43"/>
    <mergeCell ref="E43:H43"/>
    <mergeCell ref="I43:K43"/>
    <mergeCell ref="B44:B45"/>
    <mergeCell ref="C44:D44"/>
    <mergeCell ref="E44:H44"/>
    <mergeCell ref="I44:K44"/>
    <mergeCell ref="L44:L45"/>
    <mergeCell ref="B42:B43"/>
    <mergeCell ref="C42:D42"/>
    <mergeCell ref="E42:H42"/>
    <mergeCell ref="I42:K42"/>
    <mergeCell ref="C47:D47"/>
    <mergeCell ref="E47:H47"/>
    <mergeCell ref="I47:K47"/>
    <mergeCell ref="L38:L39"/>
    <mergeCell ref="L34:L35"/>
    <mergeCell ref="C35:D35"/>
    <mergeCell ref="E35:H35"/>
    <mergeCell ref="I35:K35"/>
    <mergeCell ref="B36:B37"/>
    <mergeCell ref="C36:D36"/>
    <mergeCell ref="E36:H36"/>
    <mergeCell ref="I36:K36"/>
    <mergeCell ref="L36:L37"/>
    <mergeCell ref="A34:A37"/>
    <mergeCell ref="B34:B35"/>
    <mergeCell ref="C34:D34"/>
    <mergeCell ref="E34:H34"/>
    <mergeCell ref="I34:K34"/>
    <mergeCell ref="C37:D37"/>
    <mergeCell ref="E37:H37"/>
    <mergeCell ref="I37:K37"/>
    <mergeCell ref="B38:B39"/>
    <mergeCell ref="C38:D38"/>
    <mergeCell ref="E38:H38"/>
    <mergeCell ref="I38:K38"/>
    <mergeCell ref="D16:G16"/>
    <mergeCell ref="C31:D31"/>
    <mergeCell ref="E31:H31"/>
    <mergeCell ref="I31:K31"/>
    <mergeCell ref="B32:B33"/>
    <mergeCell ref="C32:D32"/>
    <mergeCell ref="E32:H32"/>
    <mergeCell ref="I32:K32"/>
    <mergeCell ref="A26:K26"/>
    <mergeCell ref="L26:P28"/>
    <mergeCell ref="A28:J28"/>
    <mergeCell ref="A30:A31"/>
    <mergeCell ref="B30:B31"/>
    <mergeCell ref="C30:D30"/>
    <mergeCell ref="E30:H30"/>
    <mergeCell ref="I30:K30"/>
    <mergeCell ref="L30:L31"/>
    <mergeCell ref="L32:L33"/>
    <mergeCell ref="C33:D33"/>
    <mergeCell ref="E33:H33"/>
    <mergeCell ref="I33:K33"/>
    <mergeCell ref="N30:O31"/>
    <mergeCell ref="N32:O33"/>
    <mergeCell ref="M30:M31"/>
    <mergeCell ref="M32:M33"/>
    <mergeCell ref="B17:G17"/>
    <mergeCell ref="B20:C20"/>
    <mergeCell ref="D20:E20"/>
    <mergeCell ref="G20:H20"/>
    <mergeCell ref="I20:K20"/>
    <mergeCell ref="B19:H19"/>
    <mergeCell ref="I19:J19"/>
    <mergeCell ref="A2:P2"/>
    <mergeCell ref="J3:L3"/>
    <mergeCell ref="J4:L4"/>
    <mergeCell ref="A6:A10"/>
    <mergeCell ref="B6:D6"/>
    <mergeCell ref="E6:L6"/>
    <mergeCell ref="N6:P6"/>
    <mergeCell ref="B7:C7"/>
    <mergeCell ref="L7:M7"/>
    <mergeCell ref="M3:P3"/>
    <mergeCell ref="M4:P4"/>
    <mergeCell ref="B22:P22"/>
    <mergeCell ref="B21:F21"/>
    <mergeCell ref="G21:P21"/>
    <mergeCell ref="B10:C10"/>
    <mergeCell ref="D10:G10"/>
    <mergeCell ref="I10:P10"/>
    <mergeCell ref="B14:C14"/>
    <mergeCell ref="D14:G14"/>
    <mergeCell ref="N7:P7"/>
    <mergeCell ref="B8:C9"/>
    <mergeCell ref="E8:F8"/>
    <mergeCell ref="G8:P8"/>
    <mergeCell ref="E9:P9"/>
    <mergeCell ref="B15:L15"/>
    <mergeCell ref="C11:E11"/>
    <mergeCell ref="F11:P11"/>
    <mergeCell ref="C12:P12"/>
    <mergeCell ref="C13:P13"/>
    <mergeCell ref="D7:K7"/>
    <mergeCell ref="I14:L14"/>
    <mergeCell ref="B16:C16"/>
  </mergeCells>
  <phoneticPr fontId="1"/>
  <conditionalFormatting sqref="A25:O25">
    <cfRule type="cellIs" dxfId="687" priority="178" operator="equal">
      <formula>""</formula>
    </cfRule>
  </conditionalFormatting>
  <conditionalFormatting sqref="B18">
    <cfRule type="cellIs" dxfId="686" priority="230" operator="equal">
      <formula>COUNTA(L32:L211)</formula>
    </cfRule>
  </conditionalFormatting>
  <conditionalFormatting sqref="B20">
    <cfRule type="cellIs" dxfId="685" priority="172" operator="equal">
      <formula>COUNTA(N35:N78)</formula>
    </cfRule>
  </conditionalFormatting>
  <conditionalFormatting sqref="B18:C18">
    <cfRule type="cellIs" dxfId="684" priority="229" operator="equal">
      <formula>0</formula>
    </cfRule>
  </conditionalFormatting>
  <conditionalFormatting sqref="B20:C20">
    <cfRule type="cellIs" dxfId="683" priority="170" operator="equal">
      <formula>""</formula>
    </cfRule>
    <cfRule type="cellIs" dxfId="682" priority="171" operator="equal">
      <formula>0</formula>
    </cfRule>
  </conditionalFormatting>
  <conditionalFormatting sqref="C18">
    <cfRule type="cellIs" dxfId="681" priority="269" operator="equal">
      <formula>COUNTA(N32:N211)</formula>
    </cfRule>
  </conditionalFormatting>
  <conditionalFormatting sqref="C20">
    <cfRule type="cellIs" dxfId="680" priority="265" operator="equal">
      <formula>COUNTA(P35:P78)</formula>
    </cfRule>
  </conditionalFormatting>
  <conditionalFormatting sqref="D7 N7:O7 E8:Q8 E9 D10:G10 I10:Q10 E31:I31">
    <cfRule type="cellIs" dxfId="679" priority="188" operator="equal">
      <formula>""</formula>
    </cfRule>
  </conditionalFormatting>
  <conditionalFormatting sqref="D18:E18">
    <cfRule type="cellIs" dxfId="678" priority="242" operator="equal">
      <formula>""</formula>
    </cfRule>
  </conditionalFormatting>
  <conditionalFormatting sqref="D20:E20">
    <cfRule type="cellIs" dxfId="677" priority="168" operator="equal">
      <formula>0</formula>
    </cfRule>
    <cfRule type="cellIs" dxfId="676" priority="169" operator="equal">
      <formula>IF(#REF!="","",#REF!)</formula>
    </cfRule>
    <cfRule type="cellIs" dxfId="675" priority="173" operator="equal">
      <formula>""</formula>
    </cfRule>
  </conditionalFormatting>
  <conditionalFormatting sqref="E6 N6:O6">
    <cfRule type="cellIs" dxfId="674" priority="165" operator="equal">
      <formula>""</formula>
    </cfRule>
  </conditionalFormatting>
  <conditionalFormatting sqref="E30:H30">
    <cfRule type="cellIs" dxfId="673" priority="243" operator="equal">
      <formula>""</formula>
    </cfRule>
  </conditionalFormatting>
  <conditionalFormatting sqref="E32:H211">
    <cfRule type="cellIs" dxfId="672" priority="196" operator="equal">
      <formula>""</formula>
    </cfRule>
  </conditionalFormatting>
  <conditionalFormatting sqref="I32:I211">
    <cfRule type="cellIs" dxfId="671" priority="231" operator="equal">
      <formula>""</formula>
    </cfRule>
  </conditionalFormatting>
  <conditionalFormatting sqref="L20:M20">
    <cfRule type="cellIs" dxfId="670" priority="167" operator="equal">
      <formula>""</formula>
    </cfRule>
  </conditionalFormatting>
  <conditionalFormatting sqref="L32:M211">
    <cfRule type="cellIs" dxfId="669" priority="195" operator="equal">
      <formula>""</formula>
    </cfRule>
  </conditionalFormatting>
  <conditionalFormatting sqref="M3">
    <cfRule type="cellIs" dxfId="668" priority="228" operator="equal">
      <formula>""</formula>
    </cfRule>
  </conditionalFormatting>
  <conditionalFormatting sqref="P32:Q32 P33:P211 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667" priority="240" operator="equal">
      <formula>IF(N32="当日配信","7/14","")</formula>
    </cfRule>
  </conditionalFormatting>
  <conditionalFormatting sqref="P32:Q32">
    <cfRule type="cellIs" dxfId="666" priority="241" operator="equal">
      <formula>""</formula>
    </cfRule>
  </conditionalFormatting>
  <conditionalFormatting sqref="P34:Q34">
    <cfRule type="cellIs" dxfId="665" priority="238" operator="equal">
      <formula>""</formula>
    </cfRule>
  </conditionalFormatting>
  <conditionalFormatting sqref="P36:Q36 P40:Q40">
    <cfRule type="cellIs" dxfId="664" priority="233" operator="equal">
      <formula>""</formula>
    </cfRule>
  </conditionalFormatting>
  <conditionalFormatting sqref="P38:Q38">
    <cfRule type="cellIs" dxfId="663" priority="164" operator="equal">
      <formula>""</formula>
    </cfRule>
  </conditionalFormatting>
  <conditionalFormatting sqref="P42:Q42">
    <cfRule type="cellIs" dxfId="662" priority="163" operator="equal">
      <formula>""</formula>
    </cfRule>
  </conditionalFormatting>
  <conditionalFormatting sqref="P44:Q44">
    <cfRule type="cellIs" dxfId="661" priority="162" operator="equal">
      <formula>""</formula>
    </cfRule>
  </conditionalFormatting>
  <conditionalFormatting sqref="P46:Q46">
    <cfRule type="cellIs" dxfId="660" priority="236" operator="equal">
      <formula>""</formula>
    </cfRule>
  </conditionalFormatting>
  <conditionalFormatting sqref="P48:Q48">
    <cfRule type="cellIs" dxfId="659" priority="160" operator="equal">
      <formula>""</formula>
    </cfRule>
  </conditionalFormatting>
  <conditionalFormatting sqref="P50:Q50">
    <cfRule type="cellIs" dxfId="658" priority="159" operator="equal">
      <formula>""</formula>
    </cfRule>
  </conditionalFormatting>
  <conditionalFormatting sqref="P52:Q52">
    <cfRule type="cellIs" dxfId="657" priority="237" operator="equal">
      <formula>""</formula>
    </cfRule>
  </conditionalFormatting>
  <conditionalFormatting sqref="P54:Q54">
    <cfRule type="cellIs" dxfId="656" priority="155" operator="equal">
      <formula>""</formula>
    </cfRule>
  </conditionalFormatting>
  <conditionalFormatting sqref="P56:Q56">
    <cfRule type="cellIs" dxfId="655" priority="154" operator="equal">
      <formula>""</formula>
    </cfRule>
  </conditionalFormatting>
  <conditionalFormatting sqref="P58:Q58">
    <cfRule type="cellIs" dxfId="654" priority="158" operator="equal">
      <formula>""</formula>
    </cfRule>
  </conditionalFormatting>
  <conditionalFormatting sqref="P60:Q60">
    <cfRule type="cellIs" dxfId="653" priority="146" operator="equal">
      <formula>""</formula>
    </cfRule>
  </conditionalFormatting>
  <conditionalFormatting sqref="P62:Q62">
    <cfRule type="cellIs" dxfId="652" priority="145" operator="equal">
      <formula>""</formula>
    </cfRule>
  </conditionalFormatting>
  <conditionalFormatting sqref="P64:Q64">
    <cfRule type="cellIs" dxfId="651" priority="149" operator="equal">
      <formula>""</formula>
    </cfRule>
  </conditionalFormatting>
  <conditionalFormatting sqref="P66:Q66">
    <cfRule type="cellIs" dxfId="650" priority="143" operator="equal">
      <formula>""</formula>
    </cfRule>
  </conditionalFormatting>
  <conditionalFormatting sqref="P68:Q68">
    <cfRule type="cellIs" dxfId="649" priority="142" operator="equal">
      <formula>""</formula>
    </cfRule>
  </conditionalFormatting>
  <conditionalFormatting sqref="P70:Q70">
    <cfRule type="cellIs" dxfId="648" priority="150" operator="equal">
      <formula>""</formula>
    </cfRule>
  </conditionalFormatting>
  <conditionalFormatting sqref="P72:Q72">
    <cfRule type="cellIs" dxfId="647" priority="140" operator="equal">
      <formula>""</formula>
    </cfRule>
  </conditionalFormatting>
  <conditionalFormatting sqref="P74:Q74">
    <cfRule type="cellIs" dxfId="646" priority="139" operator="equal">
      <formula>""</formula>
    </cfRule>
  </conditionalFormatting>
  <conditionalFormatting sqref="P76:Q76">
    <cfRule type="cellIs" dxfId="645" priority="223" operator="equal">
      <formula>""</formula>
    </cfRule>
  </conditionalFormatting>
  <conditionalFormatting sqref="P78:Q78">
    <cfRule type="cellIs" dxfId="644" priority="134" operator="equal">
      <formula>""</formula>
    </cfRule>
  </conditionalFormatting>
  <conditionalFormatting sqref="P80:Q80">
    <cfRule type="cellIs" dxfId="643" priority="133" operator="equal">
      <formula>""</formula>
    </cfRule>
  </conditionalFormatting>
  <conditionalFormatting sqref="P82:Q82">
    <cfRule type="cellIs" dxfId="642" priority="137" operator="equal">
      <formula>""</formula>
    </cfRule>
  </conditionalFormatting>
  <conditionalFormatting sqref="P84:Q84">
    <cfRule type="cellIs" dxfId="641" priority="131" operator="equal">
      <formula>""</formula>
    </cfRule>
  </conditionalFormatting>
  <conditionalFormatting sqref="P86:Q86">
    <cfRule type="cellIs" dxfId="640" priority="130" operator="equal">
      <formula>""</formula>
    </cfRule>
  </conditionalFormatting>
  <conditionalFormatting sqref="P88:Q88">
    <cfRule type="cellIs" dxfId="639" priority="138" operator="equal">
      <formula>""</formula>
    </cfRule>
  </conditionalFormatting>
  <conditionalFormatting sqref="P90:Q90">
    <cfRule type="cellIs" dxfId="638" priority="128" operator="equal">
      <formula>""</formula>
    </cfRule>
  </conditionalFormatting>
  <conditionalFormatting sqref="P92:Q92">
    <cfRule type="cellIs" dxfId="637" priority="127" operator="equal">
      <formula>""</formula>
    </cfRule>
  </conditionalFormatting>
  <conditionalFormatting sqref="P94:Q94">
    <cfRule type="cellIs" dxfId="636" priority="219" operator="equal">
      <formula>""</formula>
    </cfRule>
  </conditionalFormatting>
  <conditionalFormatting sqref="P96:Q96">
    <cfRule type="cellIs" dxfId="635" priority="122" operator="equal">
      <formula>""</formula>
    </cfRule>
  </conditionalFormatting>
  <conditionalFormatting sqref="P98:Q98">
    <cfRule type="cellIs" dxfId="634" priority="121" operator="equal">
      <formula>""</formula>
    </cfRule>
  </conditionalFormatting>
  <conditionalFormatting sqref="P100:Q100">
    <cfRule type="cellIs" dxfId="633" priority="125" operator="equal">
      <formula>""</formula>
    </cfRule>
  </conditionalFormatting>
  <conditionalFormatting sqref="P102:Q102">
    <cfRule type="cellIs" dxfId="632" priority="119" operator="equal">
      <formula>""</formula>
    </cfRule>
  </conditionalFormatting>
  <conditionalFormatting sqref="P104:Q104">
    <cfRule type="cellIs" dxfId="631" priority="118" operator="equal">
      <formula>""</formula>
    </cfRule>
  </conditionalFormatting>
  <conditionalFormatting sqref="P106:Q106">
    <cfRule type="cellIs" dxfId="630" priority="126" operator="equal">
      <formula>""</formula>
    </cfRule>
  </conditionalFormatting>
  <conditionalFormatting sqref="P108:Q108">
    <cfRule type="cellIs" dxfId="629" priority="116" operator="equal">
      <formula>""</formula>
    </cfRule>
  </conditionalFormatting>
  <conditionalFormatting sqref="P110:Q110">
    <cfRule type="cellIs" dxfId="628" priority="115" operator="equal">
      <formula>""</formula>
    </cfRule>
  </conditionalFormatting>
  <conditionalFormatting sqref="P112:Q112">
    <cfRule type="cellIs" dxfId="627" priority="109" operator="equal">
      <formula>""</formula>
    </cfRule>
  </conditionalFormatting>
  <conditionalFormatting sqref="P114:Q114">
    <cfRule type="cellIs" dxfId="626" priority="107" operator="equal">
      <formula>""</formula>
    </cfRule>
  </conditionalFormatting>
  <conditionalFormatting sqref="P116:Q116">
    <cfRule type="cellIs" dxfId="625" priority="106" operator="equal">
      <formula>""</formula>
    </cfRule>
  </conditionalFormatting>
  <conditionalFormatting sqref="P118:Q118">
    <cfRule type="cellIs" dxfId="624" priority="110" operator="equal">
      <formula>""</formula>
    </cfRule>
  </conditionalFormatting>
  <conditionalFormatting sqref="P120:Q120">
    <cfRule type="cellIs" dxfId="623" priority="101" operator="equal">
      <formula>""</formula>
    </cfRule>
  </conditionalFormatting>
  <conditionalFormatting sqref="P122:Q122">
    <cfRule type="cellIs" dxfId="622" priority="100" operator="equal">
      <formula>""</formula>
    </cfRule>
  </conditionalFormatting>
  <conditionalFormatting sqref="P124:Q124">
    <cfRule type="cellIs" dxfId="621" priority="104" operator="equal">
      <formula>""</formula>
    </cfRule>
  </conditionalFormatting>
  <conditionalFormatting sqref="P126:Q126">
    <cfRule type="cellIs" dxfId="620" priority="98" operator="equal">
      <formula>""</formula>
    </cfRule>
  </conditionalFormatting>
  <conditionalFormatting sqref="P128:Q128">
    <cfRule type="cellIs" dxfId="619" priority="97" operator="equal">
      <formula>""</formula>
    </cfRule>
  </conditionalFormatting>
  <conditionalFormatting sqref="P130:Q130">
    <cfRule type="cellIs" dxfId="618" priority="105" operator="equal">
      <formula>""</formula>
    </cfRule>
  </conditionalFormatting>
  <conditionalFormatting sqref="P132:Q132">
    <cfRule type="cellIs" dxfId="617" priority="95" operator="equal">
      <formula>""</formula>
    </cfRule>
  </conditionalFormatting>
  <conditionalFormatting sqref="P134:Q134">
    <cfRule type="cellIs" dxfId="616" priority="212" operator="equal">
      <formula>""</formula>
    </cfRule>
  </conditionalFormatting>
  <conditionalFormatting sqref="P136:Q136">
    <cfRule type="cellIs" dxfId="615" priority="89" operator="equal">
      <formula>""</formula>
    </cfRule>
  </conditionalFormatting>
  <conditionalFormatting sqref="P138:Q138">
    <cfRule type="cellIs" dxfId="614" priority="87" operator="equal">
      <formula>""</formula>
    </cfRule>
  </conditionalFormatting>
  <conditionalFormatting sqref="P140:Q140">
    <cfRule type="cellIs" dxfId="613" priority="86" operator="equal">
      <formula>""</formula>
    </cfRule>
  </conditionalFormatting>
  <conditionalFormatting sqref="P142:Q142">
    <cfRule type="cellIs" dxfId="612" priority="90" operator="equal">
      <formula>""</formula>
    </cfRule>
  </conditionalFormatting>
  <conditionalFormatting sqref="P144:Q144">
    <cfRule type="cellIs" dxfId="611" priority="81" operator="equal">
      <formula>""</formula>
    </cfRule>
  </conditionalFormatting>
  <conditionalFormatting sqref="P146:Q146">
    <cfRule type="cellIs" dxfId="610" priority="80" operator="equal">
      <formula>""</formula>
    </cfRule>
  </conditionalFormatting>
  <conditionalFormatting sqref="P148:Q148">
    <cfRule type="cellIs" dxfId="609" priority="84" operator="equal">
      <formula>""</formula>
    </cfRule>
  </conditionalFormatting>
  <conditionalFormatting sqref="P150:Q150">
    <cfRule type="cellIs" dxfId="608" priority="78" operator="equal">
      <formula>""</formula>
    </cfRule>
  </conditionalFormatting>
  <conditionalFormatting sqref="P152:Q152">
    <cfRule type="cellIs" dxfId="607" priority="74" operator="equal">
      <formula>""</formula>
    </cfRule>
  </conditionalFormatting>
  <conditionalFormatting sqref="P154:Q154">
    <cfRule type="cellIs" dxfId="606" priority="66" operator="equal">
      <formula>""</formula>
    </cfRule>
  </conditionalFormatting>
  <conditionalFormatting sqref="P156:Q156">
    <cfRule type="cellIs" dxfId="605" priority="64" operator="equal">
      <formula>""</formula>
    </cfRule>
  </conditionalFormatting>
  <conditionalFormatting sqref="P158:Q158">
    <cfRule type="cellIs" dxfId="604" priority="63" operator="equal">
      <formula>""</formula>
    </cfRule>
  </conditionalFormatting>
  <conditionalFormatting sqref="P160:Q160">
    <cfRule type="cellIs" dxfId="603" priority="67" operator="equal">
      <formula>""</formula>
    </cfRule>
  </conditionalFormatting>
  <conditionalFormatting sqref="P162:Q162">
    <cfRule type="cellIs" dxfId="602" priority="60" operator="equal">
      <formula>""</formula>
    </cfRule>
  </conditionalFormatting>
  <conditionalFormatting sqref="P164:Q164">
    <cfRule type="cellIs" dxfId="601" priority="59" operator="equal">
      <formula>""</formula>
    </cfRule>
  </conditionalFormatting>
  <conditionalFormatting sqref="P166:Q166">
    <cfRule type="cellIs" dxfId="600" priority="62" operator="equal">
      <formula>""</formula>
    </cfRule>
  </conditionalFormatting>
  <conditionalFormatting sqref="P168:Q168">
    <cfRule type="cellIs" dxfId="599" priority="203" operator="equal">
      <formula>""</formula>
    </cfRule>
  </conditionalFormatting>
  <conditionalFormatting sqref="P170:Q170">
    <cfRule type="cellIs" dxfId="598" priority="58" operator="equal">
      <formula>""</formula>
    </cfRule>
  </conditionalFormatting>
  <conditionalFormatting sqref="P172:Q172">
    <cfRule type="cellIs" dxfId="597" priority="50" operator="equal">
      <formula>""</formula>
    </cfRule>
  </conditionalFormatting>
  <conditionalFormatting sqref="P174:Q174">
    <cfRule type="cellIs" dxfId="596" priority="48" operator="equal">
      <formula>""</formula>
    </cfRule>
  </conditionalFormatting>
  <conditionalFormatting sqref="P176:Q176">
    <cfRule type="cellIs" dxfId="595" priority="47" operator="equal">
      <formula>""</formula>
    </cfRule>
  </conditionalFormatting>
  <conditionalFormatting sqref="P178:Q178">
    <cfRule type="cellIs" dxfId="594" priority="51" operator="equal">
      <formula>""</formula>
    </cfRule>
  </conditionalFormatting>
  <conditionalFormatting sqref="P180:Q180">
    <cfRule type="cellIs" dxfId="593" priority="44" operator="equal">
      <formula>""</formula>
    </cfRule>
  </conditionalFormatting>
  <conditionalFormatting sqref="P182:Q182">
    <cfRule type="cellIs" dxfId="592" priority="33" operator="equal">
      <formula>""</formula>
    </cfRule>
  </conditionalFormatting>
  <conditionalFormatting sqref="P184:Q184">
    <cfRule type="cellIs" dxfId="591" priority="30" operator="equal">
      <formula>""</formula>
    </cfRule>
  </conditionalFormatting>
  <conditionalFormatting sqref="P186:Q186">
    <cfRule type="cellIs" dxfId="590" priority="29" operator="equal">
      <formula>""</formula>
    </cfRule>
  </conditionalFormatting>
  <conditionalFormatting sqref="P188:Q188">
    <cfRule type="cellIs" dxfId="589" priority="32" operator="equal">
      <formula>""</formula>
    </cfRule>
  </conditionalFormatting>
  <conditionalFormatting sqref="P190:Q190">
    <cfRule type="cellIs" dxfId="588" priority="41" operator="equal">
      <formula>""</formula>
    </cfRule>
  </conditionalFormatting>
  <conditionalFormatting sqref="P192:Q192">
    <cfRule type="cellIs" dxfId="587" priority="28" operator="equal">
      <formula>""</formula>
    </cfRule>
  </conditionalFormatting>
  <conditionalFormatting sqref="P194:Q194">
    <cfRule type="cellIs" dxfId="586" priority="12" operator="equal">
      <formula>""</formula>
    </cfRule>
  </conditionalFormatting>
  <conditionalFormatting sqref="P196:Q196">
    <cfRule type="cellIs" dxfId="585" priority="9" operator="equal">
      <formula>""</formula>
    </cfRule>
  </conditionalFormatting>
  <conditionalFormatting sqref="P198:Q198">
    <cfRule type="cellIs" dxfId="584" priority="8" operator="equal">
      <formula>""</formula>
    </cfRule>
  </conditionalFormatting>
  <conditionalFormatting sqref="P200:Q200">
    <cfRule type="cellIs" dxfId="583" priority="11" operator="equal">
      <formula>""</formula>
    </cfRule>
  </conditionalFormatting>
  <conditionalFormatting sqref="P202:Q202">
    <cfRule type="cellIs" dxfId="582" priority="20" operator="equal">
      <formula>""</formula>
    </cfRule>
  </conditionalFormatting>
  <conditionalFormatting sqref="P204:Q204">
    <cfRule type="cellIs" dxfId="581" priority="7" operator="equal">
      <formula>""</formula>
    </cfRule>
  </conditionalFormatting>
  <conditionalFormatting sqref="P206:Q206">
    <cfRule type="cellIs" dxfId="580" priority="3" operator="equal">
      <formula>""</formula>
    </cfRule>
  </conditionalFormatting>
  <conditionalFormatting sqref="P208:Q208">
    <cfRule type="cellIs" dxfId="579" priority="1" operator="equal">
      <formula>""</formula>
    </cfRule>
  </conditionalFormatting>
  <conditionalFormatting sqref="P210:Q210">
    <cfRule type="cellIs" dxfId="578" priority="192" operator="equal">
      <formula>""</formula>
    </cfRule>
  </conditionalFormatting>
  <dataValidations count="7">
    <dataValidation type="list" allowBlank="1" showInputMessage="1" showErrorMessage="1" sqref="B26:C29 B21:C21" xr:uid="{3CC820AB-5E48-4C0D-84A3-807CA67BD1AB}">
      <formula1>"希望する･希望しない,希望する,希望しない,　,"</formula1>
    </dataValidation>
    <dataValidation type="list" allowBlank="1" showInputMessage="1" showErrorMessage="1" sqref="M32:M211" xr:uid="{E1448691-CA05-4D41-B5FA-F1A983FB6334}">
      <formula1>"当日ｵﾝﾗｲﾝ,ｱｰｶｲﾌﾞ,　,"</formula1>
    </dataValidation>
    <dataValidation type="list" allowBlank="1" showInputMessage="1" showErrorMessage="1" sqref="L20" xr:uid="{0741F459-5C1D-4B4F-9C79-44CB6C70E0D9}">
      <formula1>"要,不要,　,"</formula1>
    </dataValidation>
    <dataValidation type="list" allowBlank="1" showInputMessage="1" showErrorMessage="1" sqref="B16:C16" xr:uid="{2574EBB7-C9F4-4CB0-9005-26301AD937EF}">
      <formula1>"有・無,有,無,　,"</formula1>
    </dataValidation>
    <dataValidation type="list" allowBlank="1" showInputMessage="1" showErrorMessage="1" sqref="B17:G17" xr:uid="{5855E317-0622-4457-B30E-F8DAD1773171}">
      <formula1>"送料を頒価に含める・送料を明記,送料を頒価に含める,送料を明記"</formula1>
    </dataValidation>
    <dataValidation imeMode="disabled" allowBlank="1" showInputMessage="1" showErrorMessage="1" sqref="C11:E11 E8:F8 D10:G10 I14:L14 I32:K32 I10:P10" xr:uid="{7A72B202-2C73-47EF-B80F-79896BB26E01}"/>
    <dataValidation type="list" allowBlank="1" showInputMessage="1" showErrorMessage="1" sqref="L32:L211" xr:uid="{7723068C-6B71-434D-9403-7A44CF5DB874}">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1531F7-8554-41B9-AD61-AFA39BE4B502}">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F044-91C4-480C-A446-8B9F594A4AC6}">
  <sheetPr>
    <tabColor rgb="FFFFC000"/>
    <pageSetUpPr fitToPage="1"/>
  </sheetPr>
  <dimension ref="A1:IV211"/>
  <sheetViews>
    <sheetView showGridLines="0" view="pageBreakPreview" zoomScale="98" zoomScaleNormal="100" zoomScaleSheetLayoutView="98" workbookViewId="0">
      <selection activeCell="P32" sqref="P32:P211"/>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3" width="7.5" style="2" customWidth="1"/>
    <col min="14"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132</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tr">
        <f>IF('申込書兼報告書-1'!E6="","",'申込書兼報告書-1'!E6)</f>
        <v/>
      </c>
      <c r="F6" s="300"/>
      <c r="G6" s="300"/>
      <c r="H6" s="300"/>
      <c r="I6" s="300"/>
      <c r="J6" s="300"/>
      <c r="K6" s="300"/>
      <c r="L6" s="300"/>
      <c r="M6" s="73"/>
      <c r="N6" s="301" t="s">
        <v>9</v>
      </c>
      <c r="O6" s="301"/>
      <c r="P6" s="302"/>
      <c r="Q6" s="85"/>
    </row>
    <row r="7" spans="1:256" ht="32.25" customHeight="1">
      <c r="A7" s="295"/>
      <c r="B7" s="132" t="s">
        <v>0</v>
      </c>
      <c r="C7" s="303"/>
      <c r="D7" s="373" t="str">
        <f>IF('申込書兼報告書-1'!D7="","",'申込書兼報告書-1'!D7)</f>
        <v/>
      </c>
      <c r="E7" s="374"/>
      <c r="F7" s="374"/>
      <c r="G7" s="374"/>
      <c r="H7" s="374"/>
      <c r="I7" s="374"/>
      <c r="J7" s="374"/>
      <c r="K7" s="374"/>
      <c r="L7" s="136" t="s">
        <v>20</v>
      </c>
      <c r="M7" s="132"/>
      <c r="N7" s="136" t="str">
        <f>IF('申込書兼報告書-1'!N7="","",'申込書兼報告書-1'!N7)</f>
        <v/>
      </c>
      <c r="O7" s="137"/>
      <c r="P7" s="312"/>
      <c r="Q7" s="85"/>
    </row>
    <row r="8" spans="1:256" ht="32.25" customHeight="1">
      <c r="A8" s="295"/>
      <c r="B8" s="157" t="s">
        <v>1</v>
      </c>
      <c r="C8" s="158"/>
      <c r="D8" s="25" t="s">
        <v>2</v>
      </c>
      <c r="E8" s="361" t="str">
        <f>IF('申込書兼報告書-1'!〒="","",'申込書兼報告書-1'!〒)</f>
        <v/>
      </c>
      <c r="F8" s="362"/>
      <c r="G8" s="315" t="str">
        <f>IF('申込書兼報告書-1'!G8="","",'申込書兼報告書-1'!G8)</f>
        <v/>
      </c>
      <c r="H8" s="316"/>
      <c r="I8" s="316"/>
      <c r="J8" s="316"/>
      <c r="K8" s="316"/>
      <c r="L8" s="316"/>
      <c r="M8" s="316"/>
      <c r="N8" s="316"/>
      <c r="O8" s="316"/>
      <c r="P8" s="317"/>
      <c r="Q8" s="33"/>
    </row>
    <row r="9" spans="1:256" ht="32.25" customHeight="1">
      <c r="A9" s="295"/>
      <c r="B9" s="281"/>
      <c r="C9" s="282"/>
      <c r="D9" s="9"/>
      <c r="E9" s="313" t="str">
        <f>IF('申込書兼報告書-1'!E9="","",'申込書兼報告書-1'!E9)</f>
        <v/>
      </c>
      <c r="F9" s="313"/>
      <c r="G9" s="313"/>
      <c r="H9" s="313"/>
      <c r="I9" s="313"/>
      <c r="J9" s="313"/>
      <c r="K9" s="313"/>
      <c r="L9" s="313"/>
      <c r="M9" s="313"/>
      <c r="N9" s="313"/>
      <c r="O9" s="313"/>
      <c r="P9" s="318"/>
      <c r="Q9" s="31"/>
    </row>
    <row r="10" spans="1:256" ht="32.25" customHeight="1">
      <c r="A10" s="296"/>
      <c r="B10" s="178" t="s">
        <v>3</v>
      </c>
      <c r="C10" s="252"/>
      <c r="D10" s="351" t="str">
        <f>IF('申込書兼報告書-1'!TEL="","",'申込書兼報告書-1'!TEL)</f>
        <v/>
      </c>
      <c r="E10" s="352"/>
      <c r="F10" s="352"/>
      <c r="G10" s="353"/>
      <c r="H10" s="66" t="s">
        <v>21</v>
      </c>
      <c r="I10" s="354" t="str">
        <f>IF('申込書兼報告書-1'!FAX="","",'申込書兼報告書-1'!FAX)</f>
        <v/>
      </c>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90"/>
      <c r="C22" s="391"/>
      <c r="D22" s="391"/>
      <c r="E22" s="391"/>
      <c r="F22" s="391"/>
      <c r="G22" s="391"/>
      <c r="H22" s="391"/>
      <c r="I22" s="391"/>
      <c r="J22" s="391"/>
      <c r="K22" s="391"/>
      <c r="L22" s="391"/>
      <c r="M22" s="391"/>
      <c r="N22" s="391"/>
      <c r="O22" s="391"/>
      <c r="P22" s="392"/>
      <c r="Q22" s="81"/>
    </row>
    <row r="23" spans="1:24" ht="48.75" customHeight="1" thickBot="1">
      <c r="A23" s="70" t="s">
        <v>27</v>
      </c>
      <c r="B23" s="393"/>
      <c r="C23" s="394"/>
      <c r="D23" s="394"/>
      <c r="E23" s="394"/>
      <c r="F23" s="394"/>
      <c r="G23" s="394"/>
      <c r="H23" s="394"/>
      <c r="I23" s="394"/>
      <c r="J23" s="394"/>
      <c r="K23" s="394"/>
      <c r="L23" s="394"/>
      <c r="M23" s="394"/>
      <c r="N23" s="394"/>
      <c r="O23" s="394"/>
      <c r="P23" s="395"/>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N210:O211"/>
    <mergeCell ref="Q210:Q211"/>
    <mergeCell ref="C211:D211"/>
    <mergeCell ref="E211:H211"/>
    <mergeCell ref="I211:K211"/>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A47:A50"/>
    <mergeCell ref="C47:D47"/>
    <mergeCell ref="E47:H47"/>
    <mergeCell ref="I47:K47"/>
    <mergeCell ref="B48:B49"/>
    <mergeCell ref="C48:D48"/>
    <mergeCell ref="E48:H48"/>
    <mergeCell ref="M52:M53"/>
    <mergeCell ref="N52:O53"/>
    <mergeCell ref="Q52:Q53"/>
    <mergeCell ref="C53:D53"/>
    <mergeCell ref="E53:H53"/>
    <mergeCell ref="I53:K53"/>
    <mergeCell ref="B52:B53"/>
    <mergeCell ref="C52:D52"/>
    <mergeCell ref="E52:H52"/>
    <mergeCell ref="I52:K52"/>
    <mergeCell ref="L52:L53"/>
    <mergeCell ref="B50:B51"/>
    <mergeCell ref="C50:D50"/>
    <mergeCell ref="E50:H50"/>
    <mergeCell ref="I50:K50"/>
    <mergeCell ref="L50:L51"/>
    <mergeCell ref="M50:M51"/>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N50:O51"/>
    <mergeCell ref="Q50:Q51"/>
    <mergeCell ref="C51:D51"/>
    <mergeCell ref="E51:H51"/>
    <mergeCell ref="I51:K51"/>
    <mergeCell ref="I48:K48"/>
    <mergeCell ref="L48:L49"/>
    <mergeCell ref="M48:M49"/>
    <mergeCell ref="N48:O49"/>
    <mergeCell ref="Q48:Q49"/>
    <mergeCell ref="C49:D49"/>
    <mergeCell ref="E49:H49"/>
    <mergeCell ref="I49:K49"/>
    <mergeCell ref="M46:M47"/>
    <mergeCell ref="N46:O47"/>
    <mergeCell ref="Q46:Q47"/>
    <mergeCell ref="M42:M43"/>
    <mergeCell ref="N42:O43"/>
    <mergeCell ref="Q42:Q43"/>
    <mergeCell ref="C43:D43"/>
    <mergeCell ref="E43:H43"/>
    <mergeCell ref="I43:K43"/>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B23:P23"/>
    <mergeCell ref="A24:P24"/>
    <mergeCell ref="A25:P25"/>
    <mergeCell ref="A26:K26"/>
    <mergeCell ref="L26:P28"/>
    <mergeCell ref="A28:J28"/>
    <mergeCell ref="M20:P20"/>
    <mergeCell ref="B21:F21"/>
    <mergeCell ref="G21:P21"/>
    <mergeCell ref="L17:M17"/>
    <mergeCell ref="B18:C18"/>
    <mergeCell ref="E18:F18"/>
    <mergeCell ref="H18:P18"/>
    <mergeCell ref="B19:H19"/>
    <mergeCell ref="I19:J19"/>
    <mergeCell ref="L19:M19"/>
    <mergeCell ref="N19:O19"/>
    <mergeCell ref="I14:L14"/>
    <mergeCell ref="M14:P15"/>
    <mergeCell ref="B15:L15"/>
    <mergeCell ref="B16:C16"/>
    <mergeCell ref="D16:G16"/>
    <mergeCell ref="H16:M16"/>
    <mergeCell ref="N16:P17"/>
    <mergeCell ref="B17:G17"/>
    <mergeCell ref="H17:I17"/>
    <mergeCell ref="J17:K17"/>
    <mergeCell ref="A2:P2"/>
    <mergeCell ref="J3:L3"/>
    <mergeCell ref="M3:P3"/>
    <mergeCell ref="J4:L4"/>
    <mergeCell ref="M4:P4"/>
    <mergeCell ref="A6:A10"/>
    <mergeCell ref="B6:D6"/>
    <mergeCell ref="E6:L6"/>
    <mergeCell ref="N6:P6"/>
    <mergeCell ref="B7:C7"/>
    <mergeCell ref="B22:P22"/>
    <mergeCell ref="B10:C10"/>
    <mergeCell ref="D10:G10"/>
    <mergeCell ref="I10:P10"/>
    <mergeCell ref="A11:A14"/>
    <mergeCell ref="C11:E11"/>
    <mergeCell ref="F11:P11"/>
    <mergeCell ref="C12:P12"/>
    <mergeCell ref="C13:P13"/>
    <mergeCell ref="B14:C14"/>
    <mergeCell ref="D14:G14"/>
    <mergeCell ref="D7:K7"/>
    <mergeCell ref="L7:M7"/>
    <mergeCell ref="N7:P7"/>
    <mergeCell ref="B8:C9"/>
    <mergeCell ref="E8:F8"/>
    <mergeCell ref="G8:P8"/>
    <mergeCell ref="E9:P9"/>
    <mergeCell ref="B20:C20"/>
    <mergeCell ref="D20:E20"/>
    <mergeCell ref="G20:H20"/>
    <mergeCell ref="I20:K20"/>
  </mergeCells>
  <phoneticPr fontId="1"/>
  <conditionalFormatting sqref="A25:O25">
    <cfRule type="cellIs" dxfId="577" priority="220" operator="equal">
      <formula>""</formula>
    </cfRule>
  </conditionalFormatting>
  <conditionalFormatting sqref="B18">
    <cfRule type="cellIs" dxfId="576" priority="254" operator="equal">
      <formula>COUNTA(L32:L211)</formula>
    </cfRule>
  </conditionalFormatting>
  <conditionalFormatting sqref="B20">
    <cfRule type="cellIs" dxfId="575" priority="218" operator="equal">
      <formula>COUNTA(N35:N78)</formula>
    </cfRule>
  </conditionalFormatting>
  <conditionalFormatting sqref="B18:C18">
    <cfRule type="cellIs" dxfId="574" priority="253" operator="equal">
      <formula>0</formula>
    </cfRule>
  </conditionalFormatting>
  <conditionalFormatting sqref="B20:C20">
    <cfRule type="cellIs" dxfId="573" priority="216" operator="equal">
      <formula>""</formula>
    </cfRule>
    <cfRule type="cellIs" dxfId="572" priority="217" operator="equal">
      <formula>0</formula>
    </cfRule>
  </conditionalFormatting>
  <conditionalFormatting sqref="C18">
    <cfRule type="cellIs" dxfId="571" priority="268" operator="equal">
      <formula>COUNTA(N32:N211)</formula>
    </cfRule>
  </conditionalFormatting>
  <conditionalFormatting sqref="C20">
    <cfRule type="cellIs" dxfId="570" priority="267" operator="equal">
      <formula>COUNTA(P35:P78)</formula>
    </cfRule>
  </conditionalFormatting>
  <conditionalFormatting sqref="C13:Q13">
    <cfRule type="cellIs" dxfId="569" priority="277" operator="equal">
      <formula>""</formula>
    </cfRule>
  </conditionalFormatting>
  <conditionalFormatting sqref="D7 N7:O7 E8:Q8 E9 D10:G10 I10:Q10">
    <cfRule type="cellIs" dxfId="568" priority="211" operator="equal">
      <formula>""</formula>
    </cfRule>
  </conditionalFormatting>
  <conditionalFormatting sqref="D18:E18">
    <cfRule type="cellIs" dxfId="567" priority="265" operator="equal">
      <formula>""</formula>
    </cfRule>
  </conditionalFormatting>
  <conditionalFormatting sqref="D20:E20">
    <cfRule type="cellIs" dxfId="566" priority="219" operator="equal">
      <formula>""</formula>
    </cfRule>
    <cfRule type="cellIs" dxfId="565" priority="215" operator="equal">
      <formula>IF(#REF!="","",#REF!)</formula>
    </cfRule>
    <cfRule type="cellIs" dxfId="564" priority="214" operator="equal">
      <formula>0</formula>
    </cfRule>
  </conditionalFormatting>
  <conditionalFormatting sqref="E6 N6:O6">
    <cfRule type="cellIs" dxfId="563" priority="210" operator="equal">
      <formula>""</formula>
    </cfRule>
  </conditionalFormatting>
  <conditionalFormatting sqref="E30:H30">
    <cfRule type="cellIs" dxfId="562" priority="209" operator="equal">
      <formula>""</formula>
    </cfRule>
  </conditionalFormatting>
  <conditionalFormatting sqref="E32:H211">
    <cfRule type="cellIs" dxfId="561" priority="205" operator="equal">
      <formula>""</formula>
    </cfRule>
  </conditionalFormatting>
  <conditionalFormatting sqref="E31:I31">
    <cfRule type="cellIs" dxfId="560" priority="203" operator="equal">
      <formula>""</formula>
    </cfRule>
  </conditionalFormatting>
  <conditionalFormatting sqref="I32:I211">
    <cfRule type="cellIs" dxfId="559" priority="206" operator="equal">
      <formula>""</formula>
    </cfRule>
  </conditionalFormatting>
  <conditionalFormatting sqref="L20:M20">
    <cfRule type="cellIs" dxfId="558" priority="213" operator="equal">
      <formula>""</formula>
    </cfRule>
  </conditionalFormatting>
  <conditionalFormatting sqref="L32:M211">
    <cfRule type="cellIs" dxfId="557" priority="204" operator="equal">
      <formula>""</formula>
    </cfRule>
  </conditionalFormatting>
  <conditionalFormatting sqref="M3">
    <cfRule type="cellIs" dxfId="556" priority="312" operator="equal">
      <formula>""</formula>
    </cfRule>
  </conditionalFormatting>
  <conditionalFormatting sqref="P32:P211">
    <cfRule type="cellIs" dxfId="555" priority="201" operator="equal">
      <formula>IF(N32="当日配信","7/14","")</formula>
    </cfRule>
  </conditionalFormatting>
  <conditionalFormatting sqref="P32:Q32">
    <cfRule type="cellIs" dxfId="554" priority="202" operator="equal">
      <formula>""</formula>
    </cfRule>
  </conditionalFormatting>
  <conditionalFormatting sqref="P34:Q34">
    <cfRule type="cellIs" dxfId="553" priority="199" operator="equal">
      <formula>""</formula>
    </cfRule>
  </conditionalFormatting>
  <conditionalFormatting sqref="P36:Q36 P40:Q40">
    <cfRule type="cellIs" dxfId="552" priority="194" operator="equal">
      <formula>""</formula>
    </cfRule>
  </conditionalFormatting>
  <conditionalFormatting sqref="P38:Q38">
    <cfRule type="cellIs" dxfId="551" priority="164" operator="equal">
      <formula>""</formula>
    </cfRule>
  </conditionalFormatting>
  <conditionalFormatting sqref="P42:Q42">
    <cfRule type="cellIs" dxfId="550" priority="163" operator="equal">
      <formula>""</formula>
    </cfRule>
  </conditionalFormatting>
  <conditionalFormatting sqref="P44:Q44">
    <cfRule type="cellIs" dxfId="549" priority="162" operator="equal">
      <formula>""</formula>
    </cfRule>
  </conditionalFormatting>
  <conditionalFormatting sqref="P46:Q46">
    <cfRule type="cellIs" dxfId="548" priority="197" operator="equal">
      <formula>""</formula>
    </cfRule>
  </conditionalFormatting>
  <conditionalFormatting sqref="P48:Q48">
    <cfRule type="cellIs" dxfId="547" priority="160" operator="equal">
      <formula>""</formula>
    </cfRule>
  </conditionalFormatting>
  <conditionalFormatting sqref="P50:Q50">
    <cfRule type="cellIs" dxfId="546" priority="159" operator="equal">
      <formula>""</formula>
    </cfRule>
  </conditionalFormatting>
  <conditionalFormatting sqref="P52:Q52">
    <cfRule type="cellIs" dxfId="545" priority="198" operator="equal">
      <formula>""</formula>
    </cfRule>
  </conditionalFormatting>
  <conditionalFormatting sqref="P54:Q54">
    <cfRule type="cellIs" dxfId="544" priority="155" operator="equal">
      <formula>""</formula>
    </cfRule>
  </conditionalFormatting>
  <conditionalFormatting sqref="P56:Q56">
    <cfRule type="cellIs" dxfId="543" priority="154" operator="equal">
      <formula>""</formula>
    </cfRule>
  </conditionalFormatting>
  <conditionalFormatting sqref="P58:Q58">
    <cfRule type="cellIs" dxfId="542" priority="158" operator="equal">
      <formula>""</formula>
    </cfRule>
  </conditionalFormatting>
  <conditionalFormatting sqref="P60:Q60">
    <cfRule type="cellIs" dxfId="541" priority="146" operator="equal">
      <formula>""</formula>
    </cfRule>
  </conditionalFormatting>
  <conditionalFormatting sqref="P62:Q62">
    <cfRule type="cellIs" dxfId="540" priority="145" operator="equal">
      <formula>""</formula>
    </cfRule>
  </conditionalFormatting>
  <conditionalFormatting sqref="P64:Q64">
    <cfRule type="cellIs" dxfId="539" priority="149" operator="equal">
      <formula>""</formula>
    </cfRule>
  </conditionalFormatting>
  <conditionalFormatting sqref="P66:Q66">
    <cfRule type="cellIs" dxfId="538" priority="143" operator="equal">
      <formula>""</formula>
    </cfRule>
  </conditionalFormatting>
  <conditionalFormatting sqref="P68:Q68">
    <cfRule type="cellIs" dxfId="537" priority="142" operator="equal">
      <formula>""</formula>
    </cfRule>
  </conditionalFormatting>
  <conditionalFormatting sqref="P70:Q70">
    <cfRule type="cellIs" dxfId="536" priority="150" operator="equal">
      <formula>""</formula>
    </cfRule>
  </conditionalFormatting>
  <conditionalFormatting sqref="P72:Q72">
    <cfRule type="cellIs" dxfId="535" priority="140" operator="equal">
      <formula>""</formula>
    </cfRule>
  </conditionalFormatting>
  <conditionalFormatting sqref="P74:Q74">
    <cfRule type="cellIs" dxfId="534" priority="139" operator="equal">
      <formula>""</formula>
    </cfRule>
  </conditionalFormatting>
  <conditionalFormatting sqref="P76:Q76">
    <cfRule type="cellIs" dxfId="533" priority="191" operator="equal">
      <formula>""</formula>
    </cfRule>
  </conditionalFormatting>
  <conditionalFormatting sqref="P78:Q78">
    <cfRule type="cellIs" dxfId="532" priority="134" operator="equal">
      <formula>""</formula>
    </cfRule>
  </conditionalFormatting>
  <conditionalFormatting sqref="P80:Q80">
    <cfRule type="cellIs" dxfId="531" priority="133" operator="equal">
      <formula>""</formula>
    </cfRule>
  </conditionalFormatting>
  <conditionalFormatting sqref="P82:Q82">
    <cfRule type="cellIs" dxfId="530" priority="137" operator="equal">
      <formula>""</formula>
    </cfRule>
  </conditionalFormatting>
  <conditionalFormatting sqref="P84:Q84">
    <cfRule type="cellIs" dxfId="529" priority="131" operator="equal">
      <formula>""</formula>
    </cfRule>
  </conditionalFormatting>
  <conditionalFormatting sqref="P86:Q86">
    <cfRule type="cellIs" dxfId="528" priority="130" operator="equal">
      <formula>""</formula>
    </cfRule>
  </conditionalFormatting>
  <conditionalFormatting sqref="P88:Q88">
    <cfRule type="cellIs" dxfId="527" priority="138" operator="equal">
      <formula>""</formula>
    </cfRule>
  </conditionalFormatting>
  <conditionalFormatting sqref="P90:Q90">
    <cfRule type="cellIs" dxfId="526" priority="128" operator="equal">
      <formula>""</formula>
    </cfRule>
  </conditionalFormatting>
  <conditionalFormatting sqref="P92:Q92">
    <cfRule type="cellIs" dxfId="525" priority="127" operator="equal">
      <formula>""</formula>
    </cfRule>
  </conditionalFormatting>
  <conditionalFormatting sqref="P94:Q94">
    <cfRule type="cellIs" dxfId="524" priority="187" operator="equal">
      <formula>""</formula>
    </cfRule>
  </conditionalFormatting>
  <conditionalFormatting sqref="P96:Q96">
    <cfRule type="cellIs" dxfId="523" priority="122" operator="equal">
      <formula>""</formula>
    </cfRule>
  </conditionalFormatting>
  <conditionalFormatting sqref="P98:Q98">
    <cfRule type="cellIs" dxfId="522" priority="121" operator="equal">
      <formula>""</formula>
    </cfRule>
  </conditionalFormatting>
  <conditionalFormatting sqref="P100:Q100">
    <cfRule type="cellIs" dxfId="521" priority="125" operator="equal">
      <formula>""</formula>
    </cfRule>
  </conditionalFormatting>
  <conditionalFormatting sqref="P102:Q102">
    <cfRule type="cellIs" dxfId="520" priority="119" operator="equal">
      <formula>""</formula>
    </cfRule>
  </conditionalFormatting>
  <conditionalFormatting sqref="P104:Q104">
    <cfRule type="cellIs" dxfId="519" priority="118" operator="equal">
      <formula>""</formula>
    </cfRule>
  </conditionalFormatting>
  <conditionalFormatting sqref="P106:Q106">
    <cfRule type="cellIs" dxfId="518" priority="126" operator="equal">
      <formula>""</formula>
    </cfRule>
  </conditionalFormatting>
  <conditionalFormatting sqref="P108:Q108">
    <cfRule type="cellIs" dxfId="517" priority="116" operator="equal">
      <formula>""</formula>
    </cfRule>
  </conditionalFormatting>
  <conditionalFormatting sqref="P110:Q110">
    <cfRule type="cellIs" dxfId="516" priority="115" operator="equal">
      <formula>""</formula>
    </cfRule>
  </conditionalFormatting>
  <conditionalFormatting sqref="P112:Q112">
    <cfRule type="cellIs" dxfId="515" priority="109" operator="equal">
      <formula>""</formula>
    </cfRule>
  </conditionalFormatting>
  <conditionalFormatting sqref="P114:Q114">
    <cfRule type="cellIs" dxfId="514" priority="107" operator="equal">
      <formula>""</formula>
    </cfRule>
  </conditionalFormatting>
  <conditionalFormatting sqref="P116:Q116">
    <cfRule type="cellIs" dxfId="513" priority="106" operator="equal">
      <formula>""</formula>
    </cfRule>
  </conditionalFormatting>
  <conditionalFormatting sqref="P118:Q118">
    <cfRule type="cellIs" dxfId="512" priority="110" operator="equal">
      <formula>""</formula>
    </cfRule>
  </conditionalFormatting>
  <conditionalFormatting sqref="P120:Q120">
    <cfRule type="cellIs" dxfId="511" priority="101" operator="equal">
      <formula>""</formula>
    </cfRule>
  </conditionalFormatting>
  <conditionalFormatting sqref="P122:Q122">
    <cfRule type="cellIs" dxfId="510" priority="100" operator="equal">
      <formula>""</formula>
    </cfRule>
  </conditionalFormatting>
  <conditionalFormatting sqref="P124:Q124">
    <cfRule type="cellIs" dxfId="509" priority="104" operator="equal">
      <formula>""</formula>
    </cfRule>
  </conditionalFormatting>
  <conditionalFormatting sqref="P126:Q126">
    <cfRule type="cellIs" dxfId="508" priority="98" operator="equal">
      <formula>""</formula>
    </cfRule>
  </conditionalFormatting>
  <conditionalFormatting sqref="P128:Q128">
    <cfRule type="cellIs" dxfId="507" priority="97" operator="equal">
      <formula>""</formula>
    </cfRule>
  </conditionalFormatting>
  <conditionalFormatting sqref="P130:Q130">
    <cfRule type="cellIs" dxfId="506" priority="105" operator="equal">
      <formula>""</formula>
    </cfRule>
  </conditionalFormatting>
  <conditionalFormatting sqref="P132:Q132">
    <cfRule type="cellIs" dxfId="505" priority="95" operator="equal">
      <formula>""</formula>
    </cfRule>
  </conditionalFormatting>
  <conditionalFormatting sqref="P134:Q134">
    <cfRule type="cellIs" dxfId="504" priority="182" operator="equal">
      <formula>""</formula>
    </cfRule>
  </conditionalFormatting>
  <conditionalFormatting sqref="P136:Q136">
    <cfRule type="cellIs" dxfId="503" priority="89" operator="equal">
      <formula>""</formula>
    </cfRule>
  </conditionalFormatting>
  <conditionalFormatting sqref="P138:Q138">
    <cfRule type="cellIs" dxfId="502" priority="87" operator="equal">
      <formula>""</formula>
    </cfRule>
  </conditionalFormatting>
  <conditionalFormatting sqref="P140:Q140">
    <cfRule type="cellIs" dxfId="501" priority="86" operator="equal">
      <formula>""</formula>
    </cfRule>
  </conditionalFormatting>
  <conditionalFormatting sqref="P142:Q142">
    <cfRule type="cellIs" dxfId="500" priority="90" operator="equal">
      <formula>""</formula>
    </cfRule>
  </conditionalFormatting>
  <conditionalFormatting sqref="P144:Q144">
    <cfRule type="cellIs" dxfId="499" priority="81" operator="equal">
      <formula>""</formula>
    </cfRule>
  </conditionalFormatting>
  <conditionalFormatting sqref="P146:Q146">
    <cfRule type="cellIs" dxfId="498" priority="80" operator="equal">
      <formula>""</formula>
    </cfRule>
  </conditionalFormatting>
  <conditionalFormatting sqref="P148:Q148">
    <cfRule type="cellIs" dxfId="497" priority="84" operator="equal">
      <formula>""</formula>
    </cfRule>
  </conditionalFormatting>
  <conditionalFormatting sqref="P150:Q150">
    <cfRule type="cellIs" dxfId="496" priority="78" operator="equal">
      <formula>""</formula>
    </cfRule>
  </conditionalFormatting>
  <conditionalFormatting sqref="P152:Q152">
    <cfRule type="cellIs" dxfId="495" priority="74" operator="equal">
      <formula>""</formula>
    </cfRule>
  </conditionalFormatting>
  <conditionalFormatting sqref="P154:Q154">
    <cfRule type="cellIs" dxfId="494" priority="66" operator="equal">
      <formula>""</formula>
    </cfRule>
  </conditionalFormatting>
  <conditionalFormatting sqref="P156:Q156">
    <cfRule type="cellIs" dxfId="493" priority="64" operator="equal">
      <formula>""</formula>
    </cfRule>
  </conditionalFormatting>
  <conditionalFormatting sqref="P158:Q158">
    <cfRule type="cellIs" dxfId="492" priority="63" operator="equal">
      <formula>""</formula>
    </cfRule>
  </conditionalFormatting>
  <conditionalFormatting sqref="P160:Q160">
    <cfRule type="cellIs" dxfId="491" priority="67" operator="equal">
      <formula>""</formula>
    </cfRule>
  </conditionalFormatting>
  <conditionalFormatting sqref="P162:Q162">
    <cfRule type="cellIs" dxfId="490" priority="60" operator="equal">
      <formula>""</formula>
    </cfRule>
  </conditionalFormatting>
  <conditionalFormatting sqref="P164:Q164">
    <cfRule type="cellIs" dxfId="489" priority="59" operator="equal">
      <formula>""</formula>
    </cfRule>
  </conditionalFormatting>
  <conditionalFormatting sqref="P166:Q166">
    <cfRule type="cellIs" dxfId="488" priority="62" operator="equal">
      <formula>""</formula>
    </cfRule>
  </conditionalFormatting>
  <conditionalFormatting sqref="P168:Q168">
    <cfRule type="cellIs" dxfId="487" priority="175" operator="equal">
      <formula>""</formula>
    </cfRule>
  </conditionalFormatting>
  <conditionalFormatting sqref="P170:Q170">
    <cfRule type="cellIs" dxfId="486" priority="58" operator="equal">
      <formula>""</formula>
    </cfRule>
  </conditionalFormatting>
  <conditionalFormatting sqref="P172:Q172">
    <cfRule type="cellIs" dxfId="485" priority="50" operator="equal">
      <formula>""</formula>
    </cfRule>
  </conditionalFormatting>
  <conditionalFormatting sqref="P174:Q174">
    <cfRule type="cellIs" dxfId="484" priority="48" operator="equal">
      <formula>""</formula>
    </cfRule>
  </conditionalFormatting>
  <conditionalFormatting sqref="P176:Q176">
    <cfRule type="cellIs" dxfId="483" priority="47" operator="equal">
      <formula>""</formula>
    </cfRule>
  </conditionalFormatting>
  <conditionalFormatting sqref="P178:Q178">
    <cfRule type="cellIs" dxfId="482" priority="51" operator="equal">
      <formula>""</formula>
    </cfRule>
  </conditionalFormatting>
  <conditionalFormatting sqref="P180:Q180">
    <cfRule type="cellIs" dxfId="481" priority="44" operator="equal">
      <formula>""</formula>
    </cfRule>
  </conditionalFormatting>
  <conditionalFormatting sqref="P182:Q182">
    <cfRule type="cellIs" dxfId="480" priority="33" operator="equal">
      <formula>""</formula>
    </cfRule>
  </conditionalFormatting>
  <conditionalFormatting sqref="P184:Q184">
    <cfRule type="cellIs" dxfId="479" priority="30" operator="equal">
      <formula>""</formula>
    </cfRule>
  </conditionalFormatting>
  <conditionalFormatting sqref="P186:Q186">
    <cfRule type="cellIs" dxfId="478" priority="29" operator="equal">
      <formula>""</formula>
    </cfRule>
  </conditionalFormatting>
  <conditionalFormatting sqref="P188:Q188">
    <cfRule type="cellIs" dxfId="477" priority="32" operator="equal">
      <formula>""</formula>
    </cfRule>
  </conditionalFormatting>
  <conditionalFormatting sqref="P190:Q190">
    <cfRule type="cellIs" dxfId="476" priority="41" operator="equal">
      <formula>""</formula>
    </cfRule>
  </conditionalFormatting>
  <conditionalFormatting sqref="P192:Q192">
    <cfRule type="cellIs" dxfId="475" priority="28" operator="equal">
      <formula>""</formula>
    </cfRule>
  </conditionalFormatting>
  <conditionalFormatting sqref="P194:Q194">
    <cfRule type="cellIs" dxfId="474" priority="12" operator="equal">
      <formula>""</formula>
    </cfRule>
  </conditionalFormatting>
  <conditionalFormatting sqref="P196:Q196">
    <cfRule type="cellIs" dxfId="473" priority="9" operator="equal">
      <formula>""</formula>
    </cfRule>
  </conditionalFormatting>
  <conditionalFormatting sqref="P198:Q198">
    <cfRule type="cellIs" dxfId="472" priority="8" operator="equal">
      <formula>""</formula>
    </cfRule>
  </conditionalFormatting>
  <conditionalFormatting sqref="P200:Q200">
    <cfRule type="cellIs" dxfId="471" priority="11" operator="equal">
      <formula>""</formula>
    </cfRule>
  </conditionalFormatting>
  <conditionalFormatting sqref="P202:Q202">
    <cfRule type="cellIs" dxfId="470" priority="20" operator="equal">
      <formula>""</formula>
    </cfRule>
  </conditionalFormatting>
  <conditionalFormatting sqref="P204:Q204">
    <cfRule type="cellIs" dxfId="469" priority="7" operator="equal">
      <formula>""</formula>
    </cfRule>
  </conditionalFormatting>
  <conditionalFormatting sqref="P206:Q206">
    <cfRule type="cellIs" dxfId="468" priority="3" operator="equal">
      <formula>""</formula>
    </cfRule>
  </conditionalFormatting>
  <conditionalFormatting sqref="P208:Q208">
    <cfRule type="cellIs" dxfId="467" priority="1" operator="equal">
      <formula>""</formula>
    </cfRule>
  </conditionalFormatting>
  <conditionalFormatting sqref="P210:Q210">
    <cfRule type="cellIs" dxfId="466" priority="166" operator="equal">
      <formula>""</formula>
    </cfRule>
  </conditionalFormatting>
  <conditionalFormatting sqref="Q32">
    <cfRule type="cellIs" dxfId="465" priority="207" operator="equal">
      <formula>IF(O32="当日配信","7/14","")</formula>
    </cfRule>
  </conditionalFormatting>
  <conditionalFormatting sqref="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464" priority="263" operator="equal">
      <formula>IF(O34="当日配信","7/14","")</formula>
    </cfRule>
  </conditionalFormatting>
  <dataValidations count="7">
    <dataValidation imeMode="disabled" allowBlank="1" showInputMessage="1" showErrorMessage="1" sqref="C11:E11 I14:L14 I10:P10 E8:F8 D10:G10 I32:K32" xr:uid="{9237376D-7FCF-4965-9923-C4AEFE3A2691}"/>
    <dataValidation type="list" allowBlank="1" showInputMessage="1" showErrorMessage="1" sqref="B17:G17" xr:uid="{833BE7A8-FB94-4B43-9A35-4D1CE293B609}">
      <formula1>"送料を頒価に含める・送料を明記,送料を頒価に含める,送料を明記"</formula1>
    </dataValidation>
    <dataValidation type="list" allowBlank="1" showInputMessage="1" showErrorMessage="1" sqref="B16:C16" xr:uid="{F8F0853A-7D0F-4273-A565-3A6B34EA926F}">
      <formula1>"有・無,有,無,　,"</formula1>
    </dataValidation>
    <dataValidation type="list" allowBlank="1" showInputMessage="1" showErrorMessage="1" sqref="L20" xr:uid="{AB5D9F9E-C989-4F53-9BB1-846DBDADE11E}">
      <formula1>"要,不要,　,"</formula1>
    </dataValidation>
    <dataValidation type="list" allowBlank="1" showInputMessage="1" showErrorMessage="1" sqref="M32:M211" xr:uid="{566C5DD3-6457-476D-9E57-D3376B2F5691}">
      <formula1>"当日ｵﾝﾗｲﾝ,ｱｰｶｲﾌﾞ,　,"</formula1>
    </dataValidation>
    <dataValidation type="list" allowBlank="1" showInputMessage="1" showErrorMessage="1" sqref="B26:C29 B21:C21" xr:uid="{6865024E-0DB4-4E50-BB77-14C34A91858C}">
      <formula1>"希望する･希望しない,希望する,希望しない,　,"</formula1>
    </dataValidation>
    <dataValidation type="list" allowBlank="1" showInputMessage="1" showErrorMessage="1" sqref="L32:L211" xr:uid="{5AB43A1E-593A-4360-8817-F948F0A7A631}">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8F6D05C-E122-4566-B275-036ACCA6C7F4}">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8A64-3C5D-4EBA-ADD8-9AFF24191F80}">
  <sheetPr>
    <tabColor rgb="FFFFC000"/>
    <pageSetUpPr fitToPage="1"/>
  </sheetPr>
  <dimension ref="A1:IV211"/>
  <sheetViews>
    <sheetView showGridLines="0" view="pageBreakPreview" zoomScale="98" zoomScaleNormal="100" zoomScaleSheetLayoutView="98" workbookViewId="0">
      <selection activeCell="P32" sqref="P32:P211"/>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2" width="7.5" style="2" customWidth="1"/>
    <col min="13" max="13" width="7.625" style="2" customWidth="1"/>
    <col min="14"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133</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tr">
        <f>IF('申込書兼報告書-1'!E6="","",'申込書兼報告書-1'!E6)</f>
        <v/>
      </c>
      <c r="F6" s="300"/>
      <c r="G6" s="300"/>
      <c r="H6" s="300"/>
      <c r="I6" s="300"/>
      <c r="J6" s="300"/>
      <c r="K6" s="300"/>
      <c r="L6" s="300"/>
      <c r="M6" s="73"/>
      <c r="N6" s="301" t="s">
        <v>9</v>
      </c>
      <c r="O6" s="301"/>
      <c r="P6" s="302"/>
      <c r="Q6" s="85"/>
    </row>
    <row r="7" spans="1:256" ht="32.25" customHeight="1">
      <c r="A7" s="295"/>
      <c r="B7" s="132" t="s">
        <v>0</v>
      </c>
      <c r="C7" s="303"/>
      <c r="D7" s="373" t="str">
        <f>IF('申込書兼報告書-1'!D7="","",'申込書兼報告書-1'!D7)</f>
        <v/>
      </c>
      <c r="E7" s="374"/>
      <c r="F7" s="374"/>
      <c r="G7" s="374"/>
      <c r="H7" s="374"/>
      <c r="I7" s="374"/>
      <c r="J7" s="374"/>
      <c r="K7" s="374"/>
      <c r="L7" s="136" t="s">
        <v>20</v>
      </c>
      <c r="M7" s="132"/>
      <c r="N7" s="136" t="str">
        <f>IF('申込書兼報告書-1'!N7="","",'申込書兼報告書-1'!N7)</f>
        <v/>
      </c>
      <c r="O7" s="137"/>
      <c r="P7" s="312"/>
      <c r="Q7" s="85"/>
    </row>
    <row r="8" spans="1:256" ht="32.25" customHeight="1">
      <c r="A8" s="295"/>
      <c r="B8" s="157" t="s">
        <v>1</v>
      </c>
      <c r="C8" s="158"/>
      <c r="D8" s="25" t="s">
        <v>2</v>
      </c>
      <c r="E8" s="361" t="str">
        <f>IF('申込書兼報告書-1'!〒="","",'申込書兼報告書-1'!〒)</f>
        <v/>
      </c>
      <c r="F8" s="362"/>
      <c r="G8" s="315" t="str">
        <f>IF('申込書兼報告書-1'!G8="","",'申込書兼報告書-1'!G8)</f>
        <v/>
      </c>
      <c r="H8" s="316"/>
      <c r="I8" s="316"/>
      <c r="J8" s="316"/>
      <c r="K8" s="316"/>
      <c r="L8" s="316"/>
      <c r="M8" s="316"/>
      <c r="N8" s="316"/>
      <c r="O8" s="316"/>
      <c r="P8" s="317"/>
      <c r="Q8" s="33"/>
    </row>
    <row r="9" spans="1:256" ht="32.25" customHeight="1">
      <c r="A9" s="295"/>
      <c r="B9" s="281"/>
      <c r="C9" s="282"/>
      <c r="D9" s="9"/>
      <c r="E9" s="313" t="str">
        <f>IF('申込書兼報告書-1'!E9="","",'申込書兼報告書-1'!E9)</f>
        <v/>
      </c>
      <c r="F9" s="313"/>
      <c r="G9" s="313"/>
      <c r="H9" s="313"/>
      <c r="I9" s="313"/>
      <c r="J9" s="313"/>
      <c r="K9" s="313"/>
      <c r="L9" s="313"/>
      <c r="M9" s="313"/>
      <c r="N9" s="313"/>
      <c r="O9" s="313"/>
      <c r="P9" s="318"/>
      <c r="Q9" s="31"/>
    </row>
    <row r="10" spans="1:256" ht="32.25" customHeight="1">
      <c r="A10" s="296"/>
      <c r="B10" s="178" t="s">
        <v>3</v>
      </c>
      <c r="C10" s="252"/>
      <c r="D10" s="351" t="str">
        <f>IF('申込書兼報告書-1'!TEL="","",'申込書兼報告書-1'!TEL)</f>
        <v/>
      </c>
      <c r="E10" s="352"/>
      <c r="F10" s="352"/>
      <c r="G10" s="353"/>
      <c r="H10" s="66" t="s">
        <v>21</v>
      </c>
      <c r="I10" s="354" t="str">
        <f>IF('申込書兼報告書-1'!FAX="","",'申込書兼報告書-1'!FAX)</f>
        <v/>
      </c>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90"/>
      <c r="C22" s="391"/>
      <c r="D22" s="391"/>
      <c r="E22" s="391"/>
      <c r="F22" s="391"/>
      <c r="G22" s="391"/>
      <c r="H22" s="391"/>
      <c r="I22" s="391"/>
      <c r="J22" s="391"/>
      <c r="K22" s="391"/>
      <c r="L22" s="391"/>
      <c r="M22" s="391"/>
      <c r="N22" s="391"/>
      <c r="O22" s="391"/>
      <c r="P22" s="392"/>
      <c r="Q22" s="81"/>
    </row>
    <row r="23" spans="1:24" ht="48.75" customHeight="1" thickBot="1">
      <c r="A23" s="70" t="s">
        <v>27</v>
      </c>
      <c r="B23" s="393"/>
      <c r="C23" s="394"/>
      <c r="D23" s="394"/>
      <c r="E23" s="394"/>
      <c r="F23" s="394"/>
      <c r="G23" s="394"/>
      <c r="H23" s="394"/>
      <c r="I23" s="394"/>
      <c r="J23" s="394"/>
      <c r="K23" s="394"/>
      <c r="L23" s="394"/>
      <c r="M23" s="394"/>
      <c r="N23" s="394"/>
      <c r="O23" s="394"/>
      <c r="P23" s="395"/>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N210:O211"/>
    <mergeCell ref="Q210:Q211"/>
    <mergeCell ref="C211:D211"/>
    <mergeCell ref="E211:H211"/>
    <mergeCell ref="I211:K211"/>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A47:A50"/>
    <mergeCell ref="C47:D47"/>
    <mergeCell ref="E47:H47"/>
    <mergeCell ref="I47:K47"/>
    <mergeCell ref="B48:B49"/>
    <mergeCell ref="C48:D48"/>
    <mergeCell ref="E48:H48"/>
    <mergeCell ref="M52:M53"/>
    <mergeCell ref="N52:O53"/>
    <mergeCell ref="Q52:Q53"/>
    <mergeCell ref="C53:D53"/>
    <mergeCell ref="E53:H53"/>
    <mergeCell ref="I53:K53"/>
    <mergeCell ref="B52:B53"/>
    <mergeCell ref="C52:D52"/>
    <mergeCell ref="E52:H52"/>
    <mergeCell ref="I52:K52"/>
    <mergeCell ref="L52:L53"/>
    <mergeCell ref="B50:B51"/>
    <mergeCell ref="C50:D50"/>
    <mergeCell ref="E50:H50"/>
    <mergeCell ref="I50:K50"/>
    <mergeCell ref="L50:L51"/>
    <mergeCell ref="M50:M51"/>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N50:O51"/>
    <mergeCell ref="Q50:Q51"/>
    <mergeCell ref="C51:D51"/>
    <mergeCell ref="E51:H51"/>
    <mergeCell ref="I51:K51"/>
    <mergeCell ref="I48:K48"/>
    <mergeCell ref="L48:L49"/>
    <mergeCell ref="M48:M49"/>
    <mergeCell ref="N48:O49"/>
    <mergeCell ref="Q48:Q49"/>
    <mergeCell ref="C49:D49"/>
    <mergeCell ref="E49:H49"/>
    <mergeCell ref="I49:K49"/>
    <mergeCell ref="M46:M47"/>
    <mergeCell ref="N46:O47"/>
    <mergeCell ref="Q46:Q47"/>
    <mergeCell ref="M42:M43"/>
    <mergeCell ref="N42:O43"/>
    <mergeCell ref="Q42:Q43"/>
    <mergeCell ref="C43:D43"/>
    <mergeCell ref="E43:H43"/>
    <mergeCell ref="I43:K43"/>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B23:P23"/>
    <mergeCell ref="A24:P24"/>
    <mergeCell ref="A25:P25"/>
    <mergeCell ref="A26:K26"/>
    <mergeCell ref="L26:P28"/>
    <mergeCell ref="A28:J28"/>
    <mergeCell ref="M20:P20"/>
    <mergeCell ref="B21:F21"/>
    <mergeCell ref="G21:P21"/>
    <mergeCell ref="L17:M17"/>
    <mergeCell ref="B18:C18"/>
    <mergeCell ref="E18:F18"/>
    <mergeCell ref="H18:P18"/>
    <mergeCell ref="B19:H19"/>
    <mergeCell ref="I19:J19"/>
    <mergeCell ref="L19:M19"/>
    <mergeCell ref="N19:O19"/>
    <mergeCell ref="I14:L14"/>
    <mergeCell ref="M14:P15"/>
    <mergeCell ref="B15:L15"/>
    <mergeCell ref="B16:C16"/>
    <mergeCell ref="D16:G16"/>
    <mergeCell ref="H16:M16"/>
    <mergeCell ref="N16:P17"/>
    <mergeCell ref="B17:G17"/>
    <mergeCell ref="H17:I17"/>
    <mergeCell ref="J17:K17"/>
    <mergeCell ref="A2:P2"/>
    <mergeCell ref="J3:L3"/>
    <mergeCell ref="M3:P3"/>
    <mergeCell ref="J4:L4"/>
    <mergeCell ref="M4:P4"/>
    <mergeCell ref="A6:A10"/>
    <mergeCell ref="B6:D6"/>
    <mergeCell ref="E6:L6"/>
    <mergeCell ref="N6:P6"/>
    <mergeCell ref="B7:C7"/>
    <mergeCell ref="B22:P22"/>
    <mergeCell ref="B10:C10"/>
    <mergeCell ref="D10:G10"/>
    <mergeCell ref="I10:P10"/>
    <mergeCell ref="A11:A14"/>
    <mergeCell ref="C11:E11"/>
    <mergeCell ref="F11:P11"/>
    <mergeCell ref="C12:P12"/>
    <mergeCell ref="C13:P13"/>
    <mergeCell ref="B14:C14"/>
    <mergeCell ref="D14:G14"/>
    <mergeCell ref="D7:K7"/>
    <mergeCell ref="L7:M7"/>
    <mergeCell ref="N7:P7"/>
    <mergeCell ref="B8:C9"/>
    <mergeCell ref="E8:F8"/>
    <mergeCell ref="G8:P8"/>
    <mergeCell ref="E9:P9"/>
    <mergeCell ref="B20:C20"/>
    <mergeCell ref="D20:E20"/>
    <mergeCell ref="G20:H20"/>
    <mergeCell ref="I20:K20"/>
  </mergeCells>
  <phoneticPr fontId="1"/>
  <conditionalFormatting sqref="A25:O25">
    <cfRule type="cellIs" dxfId="463" priority="220" operator="equal">
      <formula>""</formula>
    </cfRule>
  </conditionalFormatting>
  <conditionalFormatting sqref="B18">
    <cfRule type="cellIs" dxfId="462" priority="254" operator="equal">
      <formula>COUNTA(L32:L211)</formula>
    </cfRule>
  </conditionalFormatting>
  <conditionalFormatting sqref="B20">
    <cfRule type="cellIs" dxfId="461" priority="218" operator="equal">
      <formula>COUNTA(N35:N78)</formula>
    </cfRule>
  </conditionalFormatting>
  <conditionalFormatting sqref="B18:C18">
    <cfRule type="cellIs" dxfId="460" priority="253" operator="equal">
      <formula>0</formula>
    </cfRule>
  </conditionalFormatting>
  <conditionalFormatting sqref="B20:C20">
    <cfRule type="cellIs" dxfId="459" priority="216" operator="equal">
      <formula>""</formula>
    </cfRule>
    <cfRule type="cellIs" dxfId="458" priority="217" operator="equal">
      <formula>0</formula>
    </cfRule>
  </conditionalFormatting>
  <conditionalFormatting sqref="C18">
    <cfRule type="cellIs" dxfId="457" priority="268" operator="equal">
      <formula>COUNTA(N32:N211)</formula>
    </cfRule>
  </conditionalFormatting>
  <conditionalFormatting sqref="C20">
    <cfRule type="cellIs" dxfId="456" priority="267" operator="equal">
      <formula>COUNTA(P35:P78)</formula>
    </cfRule>
  </conditionalFormatting>
  <conditionalFormatting sqref="C13:Q13">
    <cfRule type="cellIs" dxfId="455" priority="277" operator="equal">
      <formula>""</formula>
    </cfRule>
  </conditionalFormatting>
  <conditionalFormatting sqref="D7 N7:O7 E8:Q8 E9 D10:G10 I10:Q10">
    <cfRule type="cellIs" dxfId="454" priority="211" operator="equal">
      <formula>""</formula>
    </cfRule>
  </conditionalFormatting>
  <conditionalFormatting sqref="D18:E18">
    <cfRule type="cellIs" dxfId="453" priority="265" operator="equal">
      <formula>""</formula>
    </cfRule>
  </conditionalFormatting>
  <conditionalFormatting sqref="D20:E20">
    <cfRule type="cellIs" dxfId="452" priority="219" operator="equal">
      <formula>""</formula>
    </cfRule>
    <cfRule type="cellIs" dxfId="451" priority="215" operator="equal">
      <formula>IF(#REF!="","",#REF!)</formula>
    </cfRule>
    <cfRule type="cellIs" dxfId="450" priority="214" operator="equal">
      <formula>0</formula>
    </cfRule>
  </conditionalFormatting>
  <conditionalFormatting sqref="D12:K12 N12:O12 D14:I14">
    <cfRule type="cellIs" dxfId="449" priority="280" operator="equal">
      <formula>""</formula>
    </cfRule>
  </conditionalFormatting>
  <conditionalFormatting sqref="E6 N6:O6">
    <cfRule type="cellIs" dxfId="448" priority="210" operator="equal">
      <formula>""</formula>
    </cfRule>
  </conditionalFormatting>
  <conditionalFormatting sqref="E30:H30">
    <cfRule type="cellIs" dxfId="447" priority="209" operator="equal">
      <formula>""</formula>
    </cfRule>
  </conditionalFormatting>
  <conditionalFormatting sqref="E32:H211">
    <cfRule type="cellIs" dxfId="446" priority="205" operator="equal">
      <formula>""</formula>
    </cfRule>
  </conditionalFormatting>
  <conditionalFormatting sqref="E31:I31">
    <cfRule type="cellIs" dxfId="445" priority="203" operator="equal">
      <formula>""</formula>
    </cfRule>
  </conditionalFormatting>
  <conditionalFormatting sqref="F11:Q11 C13:Q13">
    <cfRule type="cellIs" dxfId="444" priority="278" operator="equal">
      <formula>""</formula>
    </cfRule>
  </conditionalFormatting>
  <conditionalFormatting sqref="I32:I211">
    <cfRule type="cellIs" dxfId="443" priority="206" operator="equal">
      <formula>""</formula>
    </cfRule>
  </conditionalFormatting>
  <conditionalFormatting sqref="L20:M20">
    <cfRule type="cellIs" dxfId="442" priority="213" operator="equal">
      <formula>""</formula>
    </cfRule>
  </conditionalFormatting>
  <conditionalFormatting sqref="L32:M211">
    <cfRule type="cellIs" dxfId="441" priority="204" operator="equal">
      <formula>""</formula>
    </cfRule>
  </conditionalFormatting>
  <conditionalFormatting sqref="M3">
    <cfRule type="cellIs" dxfId="440" priority="312" operator="equal">
      <formula>""</formula>
    </cfRule>
  </conditionalFormatting>
  <conditionalFormatting sqref="P32:P211">
    <cfRule type="cellIs" dxfId="439" priority="201" operator="equal">
      <formula>IF(N32="当日配信","7/14","")</formula>
    </cfRule>
  </conditionalFormatting>
  <conditionalFormatting sqref="P32:Q32">
    <cfRule type="cellIs" dxfId="438" priority="202" operator="equal">
      <formula>""</formula>
    </cfRule>
  </conditionalFormatting>
  <conditionalFormatting sqref="P34:Q34">
    <cfRule type="cellIs" dxfId="437" priority="199" operator="equal">
      <formula>""</formula>
    </cfRule>
  </conditionalFormatting>
  <conditionalFormatting sqref="P36:Q36 P40:Q40">
    <cfRule type="cellIs" dxfId="436" priority="194" operator="equal">
      <formula>""</formula>
    </cfRule>
  </conditionalFormatting>
  <conditionalFormatting sqref="P38:Q38">
    <cfRule type="cellIs" dxfId="435" priority="164" operator="equal">
      <formula>""</formula>
    </cfRule>
  </conditionalFormatting>
  <conditionalFormatting sqref="P42:Q42">
    <cfRule type="cellIs" dxfId="434" priority="163" operator="equal">
      <formula>""</formula>
    </cfRule>
  </conditionalFormatting>
  <conditionalFormatting sqref="P44:Q44">
    <cfRule type="cellIs" dxfId="433" priority="162" operator="equal">
      <formula>""</formula>
    </cfRule>
  </conditionalFormatting>
  <conditionalFormatting sqref="P46:Q46">
    <cfRule type="cellIs" dxfId="432" priority="197" operator="equal">
      <formula>""</formula>
    </cfRule>
  </conditionalFormatting>
  <conditionalFormatting sqref="P48:Q48">
    <cfRule type="cellIs" dxfId="431" priority="160" operator="equal">
      <formula>""</formula>
    </cfRule>
  </conditionalFormatting>
  <conditionalFormatting sqref="P50:Q50">
    <cfRule type="cellIs" dxfId="430" priority="159" operator="equal">
      <formula>""</formula>
    </cfRule>
  </conditionalFormatting>
  <conditionalFormatting sqref="P52:Q52">
    <cfRule type="cellIs" dxfId="429" priority="198" operator="equal">
      <formula>""</formula>
    </cfRule>
  </conditionalFormatting>
  <conditionalFormatting sqref="P54:Q54">
    <cfRule type="cellIs" dxfId="428" priority="155" operator="equal">
      <formula>""</formula>
    </cfRule>
  </conditionalFormatting>
  <conditionalFormatting sqref="P56:Q56">
    <cfRule type="cellIs" dxfId="427" priority="154" operator="equal">
      <formula>""</formula>
    </cfRule>
  </conditionalFormatting>
  <conditionalFormatting sqref="P58:Q58">
    <cfRule type="cellIs" dxfId="426" priority="158" operator="equal">
      <formula>""</formula>
    </cfRule>
  </conditionalFormatting>
  <conditionalFormatting sqref="P60:Q60">
    <cfRule type="cellIs" dxfId="425" priority="146" operator="equal">
      <formula>""</formula>
    </cfRule>
  </conditionalFormatting>
  <conditionalFormatting sqref="P62:Q62">
    <cfRule type="cellIs" dxfId="424" priority="145" operator="equal">
      <formula>""</formula>
    </cfRule>
  </conditionalFormatting>
  <conditionalFormatting sqref="P64:Q64">
    <cfRule type="cellIs" dxfId="423" priority="149" operator="equal">
      <formula>""</formula>
    </cfRule>
  </conditionalFormatting>
  <conditionalFormatting sqref="P66:Q66">
    <cfRule type="cellIs" dxfId="422" priority="143" operator="equal">
      <formula>""</formula>
    </cfRule>
  </conditionalFormatting>
  <conditionalFormatting sqref="P68:Q68">
    <cfRule type="cellIs" dxfId="421" priority="142" operator="equal">
      <formula>""</formula>
    </cfRule>
  </conditionalFormatting>
  <conditionalFormatting sqref="P70:Q70">
    <cfRule type="cellIs" dxfId="420" priority="150" operator="equal">
      <formula>""</formula>
    </cfRule>
  </conditionalFormatting>
  <conditionalFormatting sqref="P72:Q72">
    <cfRule type="cellIs" dxfId="419" priority="140" operator="equal">
      <formula>""</formula>
    </cfRule>
  </conditionalFormatting>
  <conditionalFormatting sqref="P74:Q74">
    <cfRule type="cellIs" dxfId="418" priority="139" operator="equal">
      <formula>""</formula>
    </cfRule>
  </conditionalFormatting>
  <conditionalFormatting sqref="P76:Q76">
    <cfRule type="cellIs" dxfId="417" priority="191" operator="equal">
      <formula>""</formula>
    </cfRule>
  </conditionalFormatting>
  <conditionalFormatting sqref="P78:Q78">
    <cfRule type="cellIs" dxfId="416" priority="134" operator="equal">
      <formula>""</formula>
    </cfRule>
  </conditionalFormatting>
  <conditionalFormatting sqref="P80:Q80">
    <cfRule type="cellIs" dxfId="415" priority="133" operator="equal">
      <formula>""</formula>
    </cfRule>
  </conditionalFormatting>
  <conditionalFormatting sqref="P82:Q82">
    <cfRule type="cellIs" dxfId="414" priority="137" operator="equal">
      <formula>""</formula>
    </cfRule>
  </conditionalFormatting>
  <conditionalFormatting sqref="P84:Q84">
    <cfRule type="cellIs" dxfId="413" priority="131" operator="equal">
      <formula>""</formula>
    </cfRule>
  </conditionalFormatting>
  <conditionalFormatting sqref="P86:Q86">
    <cfRule type="cellIs" dxfId="412" priority="130" operator="equal">
      <formula>""</formula>
    </cfRule>
  </conditionalFormatting>
  <conditionalFormatting sqref="P88:Q88">
    <cfRule type="cellIs" dxfId="411" priority="138" operator="equal">
      <formula>""</formula>
    </cfRule>
  </conditionalFormatting>
  <conditionalFormatting sqref="P90:Q90">
    <cfRule type="cellIs" dxfId="410" priority="128" operator="equal">
      <formula>""</formula>
    </cfRule>
  </conditionalFormatting>
  <conditionalFormatting sqref="P92:Q92">
    <cfRule type="cellIs" dxfId="409" priority="127" operator="equal">
      <formula>""</formula>
    </cfRule>
  </conditionalFormatting>
  <conditionalFormatting sqref="P94:Q94">
    <cfRule type="cellIs" dxfId="408" priority="187" operator="equal">
      <formula>""</formula>
    </cfRule>
  </conditionalFormatting>
  <conditionalFormatting sqref="P96:Q96">
    <cfRule type="cellIs" dxfId="407" priority="122" operator="equal">
      <formula>""</formula>
    </cfRule>
  </conditionalFormatting>
  <conditionalFormatting sqref="P98:Q98">
    <cfRule type="cellIs" dxfId="406" priority="121" operator="equal">
      <formula>""</formula>
    </cfRule>
  </conditionalFormatting>
  <conditionalFormatting sqref="P100:Q100">
    <cfRule type="cellIs" dxfId="405" priority="125" operator="equal">
      <formula>""</formula>
    </cfRule>
  </conditionalFormatting>
  <conditionalFormatting sqref="P102:Q102">
    <cfRule type="cellIs" dxfId="404" priority="119" operator="equal">
      <formula>""</formula>
    </cfRule>
  </conditionalFormatting>
  <conditionalFormatting sqref="P104:Q104">
    <cfRule type="cellIs" dxfId="403" priority="118" operator="equal">
      <formula>""</formula>
    </cfRule>
  </conditionalFormatting>
  <conditionalFormatting sqref="P106:Q106">
    <cfRule type="cellIs" dxfId="402" priority="126" operator="equal">
      <formula>""</formula>
    </cfRule>
  </conditionalFormatting>
  <conditionalFormatting sqref="P108:Q108">
    <cfRule type="cellIs" dxfId="401" priority="116" operator="equal">
      <formula>""</formula>
    </cfRule>
  </conditionalFormatting>
  <conditionalFormatting sqref="P110:Q110">
    <cfRule type="cellIs" dxfId="400" priority="115" operator="equal">
      <formula>""</formula>
    </cfRule>
  </conditionalFormatting>
  <conditionalFormatting sqref="P112:Q112">
    <cfRule type="cellIs" dxfId="399" priority="109" operator="equal">
      <formula>""</formula>
    </cfRule>
  </conditionalFormatting>
  <conditionalFormatting sqref="P114:Q114">
    <cfRule type="cellIs" dxfId="398" priority="107" operator="equal">
      <formula>""</formula>
    </cfRule>
  </conditionalFormatting>
  <conditionalFormatting sqref="P116:Q116">
    <cfRule type="cellIs" dxfId="397" priority="106" operator="equal">
      <formula>""</formula>
    </cfRule>
  </conditionalFormatting>
  <conditionalFormatting sqref="P118:Q118">
    <cfRule type="cellIs" dxfId="396" priority="110" operator="equal">
      <formula>""</formula>
    </cfRule>
  </conditionalFormatting>
  <conditionalFormatting sqref="P120:Q120">
    <cfRule type="cellIs" dxfId="395" priority="101" operator="equal">
      <formula>""</formula>
    </cfRule>
  </conditionalFormatting>
  <conditionalFormatting sqref="P122:Q122">
    <cfRule type="cellIs" dxfId="394" priority="100" operator="equal">
      <formula>""</formula>
    </cfRule>
  </conditionalFormatting>
  <conditionalFormatting sqref="P124:Q124">
    <cfRule type="cellIs" dxfId="393" priority="104" operator="equal">
      <formula>""</formula>
    </cfRule>
  </conditionalFormatting>
  <conditionalFormatting sqref="P126:Q126">
    <cfRule type="cellIs" dxfId="392" priority="98" operator="equal">
      <formula>""</formula>
    </cfRule>
  </conditionalFormatting>
  <conditionalFormatting sqref="P128:Q128">
    <cfRule type="cellIs" dxfId="391" priority="97" operator="equal">
      <formula>""</formula>
    </cfRule>
  </conditionalFormatting>
  <conditionalFormatting sqref="P130:Q130">
    <cfRule type="cellIs" dxfId="390" priority="105" operator="equal">
      <formula>""</formula>
    </cfRule>
  </conditionalFormatting>
  <conditionalFormatting sqref="P132:Q132">
    <cfRule type="cellIs" dxfId="389" priority="95" operator="equal">
      <formula>""</formula>
    </cfRule>
  </conditionalFormatting>
  <conditionalFormatting sqref="P134:Q134">
    <cfRule type="cellIs" dxfId="388" priority="182" operator="equal">
      <formula>""</formula>
    </cfRule>
  </conditionalFormatting>
  <conditionalFormatting sqref="P136:Q136">
    <cfRule type="cellIs" dxfId="387" priority="89" operator="equal">
      <formula>""</formula>
    </cfRule>
  </conditionalFormatting>
  <conditionalFormatting sqref="P138:Q138">
    <cfRule type="cellIs" dxfId="386" priority="87" operator="equal">
      <formula>""</formula>
    </cfRule>
  </conditionalFormatting>
  <conditionalFormatting sqref="P140:Q140">
    <cfRule type="cellIs" dxfId="385" priority="86" operator="equal">
      <formula>""</formula>
    </cfRule>
  </conditionalFormatting>
  <conditionalFormatting sqref="P142:Q142">
    <cfRule type="cellIs" dxfId="384" priority="90" operator="equal">
      <formula>""</formula>
    </cfRule>
  </conditionalFormatting>
  <conditionalFormatting sqref="P144:Q144">
    <cfRule type="cellIs" dxfId="383" priority="81" operator="equal">
      <formula>""</formula>
    </cfRule>
  </conditionalFormatting>
  <conditionalFormatting sqref="P146:Q146">
    <cfRule type="cellIs" dxfId="382" priority="80" operator="equal">
      <formula>""</formula>
    </cfRule>
  </conditionalFormatting>
  <conditionalFormatting sqref="P148:Q148">
    <cfRule type="cellIs" dxfId="381" priority="84" operator="equal">
      <formula>""</formula>
    </cfRule>
  </conditionalFormatting>
  <conditionalFormatting sqref="P150:Q150">
    <cfRule type="cellIs" dxfId="380" priority="78" operator="equal">
      <formula>""</formula>
    </cfRule>
  </conditionalFormatting>
  <conditionalFormatting sqref="P152:Q152">
    <cfRule type="cellIs" dxfId="379" priority="74" operator="equal">
      <formula>""</formula>
    </cfRule>
  </conditionalFormatting>
  <conditionalFormatting sqref="P154:Q154">
    <cfRule type="cellIs" dxfId="378" priority="66" operator="equal">
      <formula>""</formula>
    </cfRule>
  </conditionalFormatting>
  <conditionalFormatting sqref="P156:Q156">
    <cfRule type="cellIs" dxfId="377" priority="64" operator="equal">
      <formula>""</formula>
    </cfRule>
  </conditionalFormatting>
  <conditionalFormatting sqref="P158:Q158">
    <cfRule type="cellIs" dxfId="376" priority="63" operator="equal">
      <formula>""</formula>
    </cfRule>
  </conditionalFormatting>
  <conditionalFormatting sqref="P160:Q160">
    <cfRule type="cellIs" dxfId="375" priority="67" operator="equal">
      <formula>""</formula>
    </cfRule>
  </conditionalFormatting>
  <conditionalFormatting sqref="P162:Q162">
    <cfRule type="cellIs" dxfId="374" priority="60" operator="equal">
      <formula>""</formula>
    </cfRule>
  </conditionalFormatting>
  <conditionalFormatting sqref="P164:Q164">
    <cfRule type="cellIs" dxfId="373" priority="59" operator="equal">
      <formula>""</formula>
    </cfRule>
  </conditionalFormatting>
  <conditionalFormatting sqref="P166:Q166">
    <cfRule type="cellIs" dxfId="372" priority="62" operator="equal">
      <formula>""</formula>
    </cfRule>
  </conditionalFormatting>
  <conditionalFormatting sqref="P168:Q168">
    <cfRule type="cellIs" dxfId="371" priority="175" operator="equal">
      <formula>""</formula>
    </cfRule>
  </conditionalFormatting>
  <conditionalFormatting sqref="P170:Q170">
    <cfRule type="cellIs" dxfId="370" priority="58" operator="equal">
      <formula>""</formula>
    </cfRule>
  </conditionalFormatting>
  <conditionalFormatting sqref="P172:Q172">
    <cfRule type="cellIs" dxfId="369" priority="50" operator="equal">
      <formula>""</formula>
    </cfRule>
  </conditionalFormatting>
  <conditionalFormatting sqref="P174:Q174">
    <cfRule type="cellIs" dxfId="368" priority="48" operator="equal">
      <formula>""</formula>
    </cfRule>
  </conditionalFormatting>
  <conditionalFormatting sqref="P176:Q176">
    <cfRule type="cellIs" dxfId="367" priority="47" operator="equal">
      <formula>""</formula>
    </cfRule>
  </conditionalFormatting>
  <conditionalFormatting sqref="P178:Q178">
    <cfRule type="cellIs" dxfId="366" priority="51" operator="equal">
      <formula>""</formula>
    </cfRule>
  </conditionalFormatting>
  <conditionalFormatting sqref="P180:Q180">
    <cfRule type="cellIs" dxfId="365" priority="44" operator="equal">
      <formula>""</formula>
    </cfRule>
  </conditionalFormatting>
  <conditionalFormatting sqref="P182:Q182">
    <cfRule type="cellIs" dxfId="364" priority="33" operator="equal">
      <formula>""</formula>
    </cfRule>
  </conditionalFormatting>
  <conditionalFormatting sqref="P184:Q184">
    <cfRule type="cellIs" dxfId="363" priority="30" operator="equal">
      <formula>""</formula>
    </cfRule>
  </conditionalFormatting>
  <conditionalFormatting sqref="P186:Q186">
    <cfRule type="cellIs" dxfId="362" priority="29" operator="equal">
      <formula>""</formula>
    </cfRule>
  </conditionalFormatting>
  <conditionalFormatting sqref="P188:Q188">
    <cfRule type="cellIs" dxfId="361" priority="32" operator="equal">
      <formula>""</formula>
    </cfRule>
  </conditionalFormatting>
  <conditionalFormatting sqref="P190:Q190">
    <cfRule type="cellIs" dxfId="360" priority="41" operator="equal">
      <formula>""</formula>
    </cfRule>
  </conditionalFormatting>
  <conditionalFormatting sqref="P192:Q192">
    <cfRule type="cellIs" dxfId="359" priority="28" operator="equal">
      <formula>""</formula>
    </cfRule>
  </conditionalFormatting>
  <conditionalFormatting sqref="P194:Q194">
    <cfRule type="cellIs" dxfId="358" priority="12" operator="equal">
      <formula>""</formula>
    </cfRule>
  </conditionalFormatting>
  <conditionalFormatting sqref="P196:Q196">
    <cfRule type="cellIs" dxfId="357" priority="9" operator="equal">
      <formula>""</formula>
    </cfRule>
  </conditionalFormatting>
  <conditionalFormatting sqref="P198:Q198">
    <cfRule type="cellIs" dxfId="356" priority="8" operator="equal">
      <formula>""</formula>
    </cfRule>
  </conditionalFormatting>
  <conditionalFormatting sqref="P200:Q200">
    <cfRule type="cellIs" dxfId="355" priority="11" operator="equal">
      <formula>""</formula>
    </cfRule>
  </conditionalFormatting>
  <conditionalFormatting sqref="P202:Q202">
    <cfRule type="cellIs" dxfId="354" priority="20" operator="equal">
      <formula>""</formula>
    </cfRule>
  </conditionalFormatting>
  <conditionalFormatting sqref="P204:Q204">
    <cfRule type="cellIs" dxfId="353" priority="7" operator="equal">
      <formula>""</formula>
    </cfRule>
  </conditionalFormatting>
  <conditionalFormatting sqref="P206:Q206">
    <cfRule type="cellIs" dxfId="352" priority="3" operator="equal">
      <formula>""</formula>
    </cfRule>
  </conditionalFormatting>
  <conditionalFormatting sqref="P208:Q208">
    <cfRule type="cellIs" dxfId="351" priority="1" operator="equal">
      <formula>""</formula>
    </cfRule>
  </conditionalFormatting>
  <conditionalFormatting sqref="P210:Q210">
    <cfRule type="cellIs" dxfId="350" priority="166" operator="equal">
      <formula>""</formula>
    </cfRule>
  </conditionalFormatting>
  <conditionalFormatting sqref="Q32">
    <cfRule type="cellIs" dxfId="349" priority="207" operator="equal">
      <formula>IF(O32="当日配信","7/14","")</formula>
    </cfRule>
  </conditionalFormatting>
  <conditionalFormatting sqref="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348" priority="263" operator="equal">
      <formula>IF(O34="当日配信","7/14","")</formula>
    </cfRule>
  </conditionalFormatting>
  <dataValidations count="7">
    <dataValidation type="list" allowBlank="1" showInputMessage="1" showErrorMessage="1" sqref="B26:C29 B21:C21" xr:uid="{1CD7C3BE-DF80-485E-910B-5D2DB2103CBB}">
      <formula1>"希望する･希望しない,希望する,希望しない,　,"</formula1>
    </dataValidation>
    <dataValidation type="list" allowBlank="1" showInputMessage="1" showErrorMessage="1" sqref="M32:M211" xr:uid="{C9772546-C024-446F-9213-973CF351E07D}">
      <formula1>"当日ｵﾝﾗｲﾝ,ｱｰｶｲﾌﾞ,　,"</formula1>
    </dataValidation>
    <dataValidation type="list" allowBlank="1" showInputMessage="1" showErrorMessage="1" sqref="L20" xr:uid="{BF95FE66-3648-469A-8BC0-596422D4006D}">
      <formula1>"要,不要,　,"</formula1>
    </dataValidation>
    <dataValidation type="list" allowBlank="1" showInputMessage="1" showErrorMessage="1" sqref="B16:C16" xr:uid="{5BC6AB9B-C087-4DD9-BA73-1D5EEA13FCD5}">
      <formula1>"有・無,有,無,　,"</formula1>
    </dataValidation>
    <dataValidation type="list" allowBlank="1" showInputMessage="1" showErrorMessage="1" sqref="B17:G17" xr:uid="{5C0DC5E1-0315-441E-8D6B-9457D2794E39}">
      <formula1>"送料を頒価に含める・送料を明記,送料を頒価に含める,送料を明記"</formula1>
    </dataValidation>
    <dataValidation imeMode="disabled" allowBlank="1" showInputMessage="1" showErrorMessage="1" sqref="C11:E11 I14:L14 I10:P10 E8:F8 D10:G10 I32:K32" xr:uid="{1022808F-901D-43FB-9D9F-27C595A1443F}"/>
    <dataValidation type="list" allowBlank="1" showInputMessage="1" showErrorMessage="1" sqref="L32:L211" xr:uid="{6C23A3EC-D5CE-4102-A64B-7C1A5F11A120}">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8B7B035-9C53-492C-8F56-95D6121120C9}">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13B0-0321-4C5F-81F8-6C206941900F}">
  <sheetPr>
    <tabColor rgb="FFFFC000"/>
    <pageSetUpPr fitToPage="1"/>
  </sheetPr>
  <dimension ref="A1:IV211"/>
  <sheetViews>
    <sheetView showGridLines="0" view="pageBreakPreview" zoomScale="98" zoomScaleNormal="100" zoomScaleSheetLayoutView="98" workbookViewId="0">
      <selection activeCell="P32" sqref="P32:P211"/>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2" width="7.5" style="2" customWidth="1"/>
    <col min="13" max="13" width="7.375" style="2" customWidth="1"/>
    <col min="14"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134</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tr">
        <f>IF('申込書兼報告書-1'!E6="","",'申込書兼報告書-1'!E6)</f>
        <v/>
      </c>
      <c r="F6" s="300"/>
      <c r="G6" s="300"/>
      <c r="H6" s="300"/>
      <c r="I6" s="300"/>
      <c r="J6" s="300"/>
      <c r="K6" s="300"/>
      <c r="L6" s="300"/>
      <c r="M6" s="73"/>
      <c r="N6" s="301" t="s">
        <v>9</v>
      </c>
      <c r="O6" s="301"/>
      <c r="P6" s="302"/>
      <c r="Q6" s="85"/>
    </row>
    <row r="7" spans="1:256" ht="32.25" customHeight="1">
      <c r="A7" s="295"/>
      <c r="B7" s="132" t="s">
        <v>0</v>
      </c>
      <c r="C7" s="303"/>
      <c r="D7" s="373" t="str">
        <f>IF('申込書兼報告書-1'!D7="","",'申込書兼報告書-1'!D7)</f>
        <v/>
      </c>
      <c r="E7" s="374"/>
      <c r="F7" s="374"/>
      <c r="G7" s="374"/>
      <c r="H7" s="374"/>
      <c r="I7" s="374"/>
      <c r="J7" s="374"/>
      <c r="K7" s="374"/>
      <c r="L7" s="136" t="s">
        <v>20</v>
      </c>
      <c r="M7" s="132"/>
      <c r="N7" s="136" t="str">
        <f>IF('申込書兼報告書-1'!N7="","",'申込書兼報告書-1'!N7)</f>
        <v/>
      </c>
      <c r="O7" s="137"/>
      <c r="P7" s="312"/>
      <c r="Q7" s="85"/>
    </row>
    <row r="8" spans="1:256" ht="32.25" customHeight="1">
      <c r="A8" s="295"/>
      <c r="B8" s="157" t="s">
        <v>1</v>
      </c>
      <c r="C8" s="158"/>
      <c r="D8" s="25" t="s">
        <v>2</v>
      </c>
      <c r="E8" s="361" t="str">
        <f>IF('申込書兼報告書-1'!〒="","",'申込書兼報告書-1'!〒)</f>
        <v/>
      </c>
      <c r="F8" s="362"/>
      <c r="G8" s="315" t="str">
        <f>IF('申込書兼報告書-1'!G8="","",'申込書兼報告書-1'!G8)</f>
        <v/>
      </c>
      <c r="H8" s="316"/>
      <c r="I8" s="316"/>
      <c r="J8" s="316"/>
      <c r="K8" s="316"/>
      <c r="L8" s="316"/>
      <c r="M8" s="316"/>
      <c r="N8" s="316"/>
      <c r="O8" s="316"/>
      <c r="P8" s="317"/>
      <c r="Q8" s="33"/>
    </row>
    <row r="9" spans="1:256" ht="32.25" customHeight="1">
      <c r="A9" s="295"/>
      <c r="B9" s="281"/>
      <c r="C9" s="282"/>
      <c r="D9" s="9"/>
      <c r="E9" s="313" t="str">
        <f>IF('申込書兼報告書-1'!E9="","",'申込書兼報告書-1'!E9)</f>
        <v/>
      </c>
      <c r="F9" s="313"/>
      <c r="G9" s="313"/>
      <c r="H9" s="313"/>
      <c r="I9" s="313"/>
      <c r="J9" s="313"/>
      <c r="K9" s="313"/>
      <c r="L9" s="313"/>
      <c r="M9" s="313"/>
      <c r="N9" s="313"/>
      <c r="O9" s="313"/>
      <c r="P9" s="318"/>
      <c r="Q9" s="31"/>
    </row>
    <row r="10" spans="1:256" ht="32.25" customHeight="1">
      <c r="A10" s="296"/>
      <c r="B10" s="178" t="s">
        <v>3</v>
      </c>
      <c r="C10" s="252"/>
      <c r="D10" s="351" t="str">
        <f>IF('申込書兼報告書-1'!TEL="","",'申込書兼報告書-1'!TEL)</f>
        <v/>
      </c>
      <c r="E10" s="352"/>
      <c r="F10" s="352"/>
      <c r="G10" s="353"/>
      <c r="H10" s="66" t="s">
        <v>21</v>
      </c>
      <c r="I10" s="354" t="str">
        <f>IF('申込書兼報告書-1'!FAX="","",'申込書兼報告書-1'!FAX)</f>
        <v/>
      </c>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90"/>
      <c r="C22" s="391"/>
      <c r="D22" s="391"/>
      <c r="E22" s="391"/>
      <c r="F22" s="391"/>
      <c r="G22" s="391"/>
      <c r="H22" s="391"/>
      <c r="I22" s="391"/>
      <c r="J22" s="391"/>
      <c r="K22" s="391"/>
      <c r="L22" s="391"/>
      <c r="M22" s="391"/>
      <c r="N22" s="391"/>
      <c r="O22" s="391"/>
      <c r="P22" s="392"/>
      <c r="Q22" s="81"/>
    </row>
    <row r="23" spans="1:24" ht="48.75" customHeight="1" thickBot="1">
      <c r="A23" s="70" t="s">
        <v>27</v>
      </c>
      <c r="B23" s="393"/>
      <c r="C23" s="394"/>
      <c r="D23" s="394"/>
      <c r="E23" s="394"/>
      <c r="F23" s="394"/>
      <c r="G23" s="394"/>
      <c r="H23" s="394"/>
      <c r="I23" s="394"/>
      <c r="J23" s="394"/>
      <c r="K23" s="394"/>
      <c r="L23" s="394"/>
      <c r="M23" s="394"/>
      <c r="N23" s="394"/>
      <c r="O23" s="394"/>
      <c r="P23" s="395"/>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N210:O211"/>
    <mergeCell ref="Q210:Q211"/>
    <mergeCell ref="C211:D211"/>
    <mergeCell ref="E211:H211"/>
    <mergeCell ref="I211:K211"/>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A47:A50"/>
    <mergeCell ref="C47:D47"/>
    <mergeCell ref="E47:H47"/>
    <mergeCell ref="I47:K47"/>
    <mergeCell ref="B48:B49"/>
    <mergeCell ref="C48:D48"/>
    <mergeCell ref="E48:H48"/>
    <mergeCell ref="M52:M53"/>
    <mergeCell ref="N52:O53"/>
    <mergeCell ref="Q52:Q53"/>
    <mergeCell ref="C53:D53"/>
    <mergeCell ref="E53:H53"/>
    <mergeCell ref="I53:K53"/>
    <mergeCell ref="B52:B53"/>
    <mergeCell ref="C52:D52"/>
    <mergeCell ref="E52:H52"/>
    <mergeCell ref="I52:K52"/>
    <mergeCell ref="L52:L53"/>
    <mergeCell ref="B50:B51"/>
    <mergeCell ref="C50:D50"/>
    <mergeCell ref="E50:H50"/>
    <mergeCell ref="I50:K50"/>
    <mergeCell ref="L50:L51"/>
    <mergeCell ref="M50:M51"/>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N50:O51"/>
    <mergeCell ref="Q50:Q51"/>
    <mergeCell ref="C51:D51"/>
    <mergeCell ref="E51:H51"/>
    <mergeCell ref="I51:K51"/>
    <mergeCell ref="I48:K48"/>
    <mergeCell ref="L48:L49"/>
    <mergeCell ref="M48:M49"/>
    <mergeCell ref="N48:O49"/>
    <mergeCell ref="Q48:Q49"/>
    <mergeCell ref="C49:D49"/>
    <mergeCell ref="E49:H49"/>
    <mergeCell ref="I49:K49"/>
    <mergeCell ref="M46:M47"/>
    <mergeCell ref="N46:O47"/>
    <mergeCell ref="Q46:Q47"/>
    <mergeCell ref="M42:M43"/>
    <mergeCell ref="N42:O43"/>
    <mergeCell ref="Q42:Q43"/>
    <mergeCell ref="C43:D43"/>
    <mergeCell ref="E43:H43"/>
    <mergeCell ref="I43:K43"/>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B23:P23"/>
    <mergeCell ref="A24:P24"/>
    <mergeCell ref="A25:P25"/>
    <mergeCell ref="A26:K26"/>
    <mergeCell ref="L26:P28"/>
    <mergeCell ref="A28:J28"/>
    <mergeCell ref="M20:P20"/>
    <mergeCell ref="B21:F21"/>
    <mergeCell ref="G21:P21"/>
    <mergeCell ref="L17:M17"/>
    <mergeCell ref="B18:C18"/>
    <mergeCell ref="E18:F18"/>
    <mergeCell ref="H18:P18"/>
    <mergeCell ref="B19:H19"/>
    <mergeCell ref="I19:J19"/>
    <mergeCell ref="L19:M19"/>
    <mergeCell ref="N19:O19"/>
    <mergeCell ref="I14:L14"/>
    <mergeCell ref="M14:P15"/>
    <mergeCell ref="B15:L15"/>
    <mergeCell ref="B16:C16"/>
    <mergeCell ref="D16:G16"/>
    <mergeCell ref="H16:M16"/>
    <mergeCell ref="N16:P17"/>
    <mergeCell ref="B17:G17"/>
    <mergeCell ref="H17:I17"/>
    <mergeCell ref="J17:K17"/>
    <mergeCell ref="A2:P2"/>
    <mergeCell ref="J3:L3"/>
    <mergeCell ref="M3:P3"/>
    <mergeCell ref="J4:L4"/>
    <mergeCell ref="M4:P4"/>
    <mergeCell ref="A6:A10"/>
    <mergeCell ref="B6:D6"/>
    <mergeCell ref="E6:L6"/>
    <mergeCell ref="N6:P6"/>
    <mergeCell ref="B7:C7"/>
    <mergeCell ref="B22:P22"/>
    <mergeCell ref="B10:C10"/>
    <mergeCell ref="D10:G10"/>
    <mergeCell ref="I10:P10"/>
    <mergeCell ref="A11:A14"/>
    <mergeCell ref="C11:E11"/>
    <mergeCell ref="F11:P11"/>
    <mergeCell ref="C12:P12"/>
    <mergeCell ref="C13:P13"/>
    <mergeCell ref="B14:C14"/>
    <mergeCell ref="D14:G14"/>
    <mergeCell ref="D7:K7"/>
    <mergeCell ref="L7:M7"/>
    <mergeCell ref="N7:P7"/>
    <mergeCell ref="B8:C9"/>
    <mergeCell ref="E8:F8"/>
    <mergeCell ref="G8:P8"/>
    <mergeCell ref="E9:P9"/>
    <mergeCell ref="B20:C20"/>
    <mergeCell ref="D20:E20"/>
    <mergeCell ref="G20:H20"/>
    <mergeCell ref="I20:K20"/>
  </mergeCells>
  <phoneticPr fontId="1"/>
  <conditionalFormatting sqref="A25:O25">
    <cfRule type="cellIs" dxfId="347" priority="220" operator="equal">
      <formula>""</formula>
    </cfRule>
  </conditionalFormatting>
  <conditionalFormatting sqref="B18">
    <cfRule type="cellIs" dxfId="346" priority="254" operator="equal">
      <formula>COUNTA(L32:L211)</formula>
    </cfRule>
  </conditionalFormatting>
  <conditionalFormatting sqref="B20">
    <cfRule type="cellIs" dxfId="345" priority="218" operator="equal">
      <formula>COUNTA(N35:N78)</formula>
    </cfRule>
  </conditionalFormatting>
  <conditionalFormatting sqref="B18:C18">
    <cfRule type="cellIs" dxfId="344" priority="253" operator="equal">
      <formula>0</formula>
    </cfRule>
  </conditionalFormatting>
  <conditionalFormatting sqref="B20:C20">
    <cfRule type="cellIs" dxfId="343" priority="216" operator="equal">
      <formula>""</formula>
    </cfRule>
    <cfRule type="cellIs" dxfId="342" priority="217" operator="equal">
      <formula>0</formula>
    </cfRule>
  </conditionalFormatting>
  <conditionalFormatting sqref="C18">
    <cfRule type="cellIs" dxfId="341" priority="268" operator="equal">
      <formula>COUNTA(N32:N211)</formula>
    </cfRule>
  </conditionalFormatting>
  <conditionalFormatting sqref="C20">
    <cfRule type="cellIs" dxfId="340" priority="267" operator="equal">
      <formula>COUNTA(P35:P78)</formula>
    </cfRule>
  </conditionalFormatting>
  <conditionalFormatting sqref="C13:Q13">
    <cfRule type="cellIs" dxfId="339" priority="277" operator="equal">
      <formula>""</formula>
    </cfRule>
  </conditionalFormatting>
  <conditionalFormatting sqref="D7 N7:O7 E8:Q8 E9 D10:G10 I10:Q10">
    <cfRule type="cellIs" dxfId="338" priority="211" operator="equal">
      <formula>""</formula>
    </cfRule>
  </conditionalFormatting>
  <conditionalFormatting sqref="D18:E18">
    <cfRule type="cellIs" dxfId="337" priority="265" operator="equal">
      <formula>""</formula>
    </cfRule>
  </conditionalFormatting>
  <conditionalFormatting sqref="D20:E20">
    <cfRule type="cellIs" dxfId="336" priority="219" operator="equal">
      <formula>""</formula>
    </cfRule>
    <cfRule type="cellIs" dxfId="335" priority="215" operator="equal">
      <formula>IF(#REF!="","",#REF!)</formula>
    </cfRule>
    <cfRule type="cellIs" dxfId="334" priority="214" operator="equal">
      <formula>0</formula>
    </cfRule>
  </conditionalFormatting>
  <conditionalFormatting sqref="D12:K12 N12:O12 D14:I14">
    <cfRule type="cellIs" dxfId="333" priority="280" operator="equal">
      <formula>""</formula>
    </cfRule>
  </conditionalFormatting>
  <conditionalFormatting sqref="E6 N6:O6">
    <cfRule type="cellIs" dxfId="332" priority="210" operator="equal">
      <formula>""</formula>
    </cfRule>
  </conditionalFormatting>
  <conditionalFormatting sqref="E30:H30">
    <cfRule type="cellIs" dxfId="331" priority="209" operator="equal">
      <formula>""</formula>
    </cfRule>
  </conditionalFormatting>
  <conditionalFormatting sqref="E32:H211">
    <cfRule type="cellIs" dxfId="330" priority="205" operator="equal">
      <formula>""</formula>
    </cfRule>
  </conditionalFormatting>
  <conditionalFormatting sqref="E31:I31">
    <cfRule type="cellIs" dxfId="329" priority="203" operator="equal">
      <formula>""</formula>
    </cfRule>
  </conditionalFormatting>
  <conditionalFormatting sqref="F11:Q11 C13:Q13">
    <cfRule type="cellIs" dxfId="328" priority="278" operator="equal">
      <formula>""</formula>
    </cfRule>
  </conditionalFormatting>
  <conditionalFormatting sqref="I32:I211">
    <cfRule type="cellIs" dxfId="327" priority="206" operator="equal">
      <formula>""</formula>
    </cfRule>
  </conditionalFormatting>
  <conditionalFormatting sqref="L20:M20">
    <cfRule type="cellIs" dxfId="326" priority="213" operator="equal">
      <formula>""</formula>
    </cfRule>
  </conditionalFormatting>
  <conditionalFormatting sqref="L32:M211">
    <cfRule type="cellIs" dxfId="325" priority="204" operator="equal">
      <formula>""</formula>
    </cfRule>
  </conditionalFormatting>
  <conditionalFormatting sqref="M3">
    <cfRule type="cellIs" dxfId="324" priority="312" operator="equal">
      <formula>""</formula>
    </cfRule>
  </conditionalFormatting>
  <conditionalFormatting sqref="P32:P211">
    <cfRule type="cellIs" dxfId="323" priority="201" operator="equal">
      <formula>IF(N32="当日配信","7/14","")</formula>
    </cfRule>
  </conditionalFormatting>
  <conditionalFormatting sqref="P32:Q32">
    <cfRule type="cellIs" dxfId="322" priority="202" operator="equal">
      <formula>""</formula>
    </cfRule>
  </conditionalFormatting>
  <conditionalFormatting sqref="P34:Q34">
    <cfRule type="cellIs" dxfId="321" priority="199" operator="equal">
      <formula>""</formula>
    </cfRule>
  </conditionalFormatting>
  <conditionalFormatting sqref="P36:Q36 P40:Q40">
    <cfRule type="cellIs" dxfId="320" priority="194" operator="equal">
      <formula>""</formula>
    </cfRule>
  </conditionalFormatting>
  <conditionalFormatting sqref="P38:Q38">
    <cfRule type="cellIs" dxfId="319" priority="164" operator="equal">
      <formula>""</formula>
    </cfRule>
  </conditionalFormatting>
  <conditionalFormatting sqref="P42:Q42">
    <cfRule type="cellIs" dxfId="318" priority="163" operator="equal">
      <formula>""</formula>
    </cfRule>
  </conditionalFormatting>
  <conditionalFormatting sqref="P44:Q44">
    <cfRule type="cellIs" dxfId="317" priority="162" operator="equal">
      <formula>""</formula>
    </cfRule>
  </conditionalFormatting>
  <conditionalFormatting sqref="P46:Q46">
    <cfRule type="cellIs" dxfId="316" priority="197" operator="equal">
      <formula>""</formula>
    </cfRule>
  </conditionalFormatting>
  <conditionalFormatting sqref="P48:Q48">
    <cfRule type="cellIs" dxfId="315" priority="160" operator="equal">
      <formula>""</formula>
    </cfRule>
  </conditionalFormatting>
  <conditionalFormatting sqref="P50:Q50">
    <cfRule type="cellIs" dxfId="314" priority="159" operator="equal">
      <formula>""</formula>
    </cfRule>
  </conditionalFormatting>
  <conditionalFormatting sqref="P52:Q52">
    <cfRule type="cellIs" dxfId="313" priority="198" operator="equal">
      <formula>""</formula>
    </cfRule>
  </conditionalFormatting>
  <conditionalFormatting sqref="P54:Q54">
    <cfRule type="cellIs" dxfId="312" priority="155" operator="equal">
      <formula>""</formula>
    </cfRule>
  </conditionalFormatting>
  <conditionalFormatting sqref="P56:Q56">
    <cfRule type="cellIs" dxfId="311" priority="154" operator="equal">
      <formula>""</formula>
    </cfRule>
  </conditionalFormatting>
  <conditionalFormatting sqref="P58:Q58">
    <cfRule type="cellIs" dxfId="310" priority="158" operator="equal">
      <formula>""</formula>
    </cfRule>
  </conditionalFormatting>
  <conditionalFormatting sqref="P60:Q60">
    <cfRule type="cellIs" dxfId="309" priority="146" operator="equal">
      <formula>""</formula>
    </cfRule>
  </conditionalFormatting>
  <conditionalFormatting sqref="P62:Q62">
    <cfRule type="cellIs" dxfId="308" priority="145" operator="equal">
      <formula>""</formula>
    </cfRule>
  </conditionalFormatting>
  <conditionalFormatting sqref="P64:Q64">
    <cfRule type="cellIs" dxfId="307" priority="149" operator="equal">
      <formula>""</formula>
    </cfRule>
  </conditionalFormatting>
  <conditionalFormatting sqref="P66:Q66">
    <cfRule type="cellIs" dxfId="306" priority="143" operator="equal">
      <formula>""</formula>
    </cfRule>
  </conditionalFormatting>
  <conditionalFormatting sqref="P68:Q68">
    <cfRule type="cellIs" dxfId="305" priority="142" operator="equal">
      <formula>""</formula>
    </cfRule>
  </conditionalFormatting>
  <conditionalFormatting sqref="P70:Q70">
    <cfRule type="cellIs" dxfId="304" priority="150" operator="equal">
      <formula>""</formula>
    </cfRule>
  </conditionalFormatting>
  <conditionalFormatting sqref="P72:Q72">
    <cfRule type="cellIs" dxfId="303" priority="140" operator="equal">
      <formula>""</formula>
    </cfRule>
  </conditionalFormatting>
  <conditionalFormatting sqref="P74:Q74">
    <cfRule type="cellIs" dxfId="302" priority="139" operator="equal">
      <formula>""</formula>
    </cfRule>
  </conditionalFormatting>
  <conditionalFormatting sqref="P76:Q76">
    <cfRule type="cellIs" dxfId="301" priority="191" operator="equal">
      <formula>""</formula>
    </cfRule>
  </conditionalFormatting>
  <conditionalFormatting sqref="P78:Q78">
    <cfRule type="cellIs" dxfId="300" priority="134" operator="equal">
      <formula>""</formula>
    </cfRule>
  </conditionalFormatting>
  <conditionalFormatting sqref="P80:Q80">
    <cfRule type="cellIs" dxfId="299" priority="133" operator="equal">
      <formula>""</formula>
    </cfRule>
  </conditionalFormatting>
  <conditionalFormatting sqref="P82:Q82">
    <cfRule type="cellIs" dxfId="298" priority="137" operator="equal">
      <formula>""</formula>
    </cfRule>
  </conditionalFormatting>
  <conditionalFormatting sqref="P84:Q84">
    <cfRule type="cellIs" dxfId="297" priority="131" operator="equal">
      <formula>""</formula>
    </cfRule>
  </conditionalFormatting>
  <conditionalFormatting sqref="P86:Q86">
    <cfRule type="cellIs" dxfId="296" priority="130" operator="equal">
      <formula>""</formula>
    </cfRule>
  </conditionalFormatting>
  <conditionalFormatting sqref="P88:Q88">
    <cfRule type="cellIs" dxfId="295" priority="138" operator="equal">
      <formula>""</formula>
    </cfRule>
  </conditionalFormatting>
  <conditionalFormatting sqref="P90:Q90">
    <cfRule type="cellIs" dxfId="294" priority="128" operator="equal">
      <formula>""</formula>
    </cfRule>
  </conditionalFormatting>
  <conditionalFormatting sqref="P92:Q92">
    <cfRule type="cellIs" dxfId="293" priority="127" operator="equal">
      <formula>""</formula>
    </cfRule>
  </conditionalFormatting>
  <conditionalFormatting sqref="P94:Q94">
    <cfRule type="cellIs" dxfId="292" priority="187" operator="equal">
      <formula>""</formula>
    </cfRule>
  </conditionalFormatting>
  <conditionalFormatting sqref="P96:Q96">
    <cfRule type="cellIs" dxfId="291" priority="122" operator="equal">
      <formula>""</formula>
    </cfRule>
  </conditionalFormatting>
  <conditionalFormatting sqref="P98:Q98">
    <cfRule type="cellIs" dxfId="290" priority="121" operator="equal">
      <formula>""</formula>
    </cfRule>
  </conditionalFormatting>
  <conditionalFormatting sqref="P100:Q100">
    <cfRule type="cellIs" dxfId="289" priority="125" operator="equal">
      <formula>""</formula>
    </cfRule>
  </conditionalFormatting>
  <conditionalFormatting sqref="P102:Q102">
    <cfRule type="cellIs" dxfId="288" priority="119" operator="equal">
      <formula>""</formula>
    </cfRule>
  </conditionalFormatting>
  <conditionalFormatting sqref="P104:Q104">
    <cfRule type="cellIs" dxfId="287" priority="118" operator="equal">
      <formula>""</formula>
    </cfRule>
  </conditionalFormatting>
  <conditionalFormatting sqref="P106:Q106">
    <cfRule type="cellIs" dxfId="286" priority="126" operator="equal">
      <formula>""</formula>
    </cfRule>
  </conditionalFormatting>
  <conditionalFormatting sqref="P108:Q108">
    <cfRule type="cellIs" dxfId="285" priority="116" operator="equal">
      <formula>""</formula>
    </cfRule>
  </conditionalFormatting>
  <conditionalFormatting sqref="P110:Q110">
    <cfRule type="cellIs" dxfId="284" priority="115" operator="equal">
      <formula>""</formula>
    </cfRule>
  </conditionalFormatting>
  <conditionalFormatting sqref="P112:Q112">
    <cfRule type="cellIs" dxfId="283" priority="109" operator="equal">
      <formula>""</formula>
    </cfRule>
  </conditionalFormatting>
  <conditionalFormatting sqref="P114:Q114">
    <cfRule type="cellIs" dxfId="282" priority="107" operator="equal">
      <formula>""</formula>
    </cfRule>
  </conditionalFormatting>
  <conditionalFormatting sqref="P116:Q116">
    <cfRule type="cellIs" dxfId="281" priority="106" operator="equal">
      <formula>""</formula>
    </cfRule>
  </conditionalFormatting>
  <conditionalFormatting sqref="P118:Q118">
    <cfRule type="cellIs" dxfId="280" priority="110" operator="equal">
      <formula>""</formula>
    </cfRule>
  </conditionalFormatting>
  <conditionalFormatting sqref="P120:Q120">
    <cfRule type="cellIs" dxfId="279" priority="101" operator="equal">
      <formula>""</formula>
    </cfRule>
  </conditionalFormatting>
  <conditionalFormatting sqref="P122:Q122">
    <cfRule type="cellIs" dxfId="278" priority="100" operator="equal">
      <formula>""</formula>
    </cfRule>
  </conditionalFormatting>
  <conditionalFormatting sqref="P124:Q124">
    <cfRule type="cellIs" dxfId="277" priority="104" operator="equal">
      <formula>""</formula>
    </cfRule>
  </conditionalFormatting>
  <conditionalFormatting sqref="P126:Q126">
    <cfRule type="cellIs" dxfId="276" priority="98" operator="equal">
      <formula>""</formula>
    </cfRule>
  </conditionalFormatting>
  <conditionalFormatting sqref="P128:Q128">
    <cfRule type="cellIs" dxfId="275" priority="97" operator="equal">
      <formula>""</formula>
    </cfRule>
  </conditionalFormatting>
  <conditionalFormatting sqref="P130:Q130">
    <cfRule type="cellIs" dxfId="274" priority="105" operator="equal">
      <formula>""</formula>
    </cfRule>
  </conditionalFormatting>
  <conditionalFormatting sqref="P132:Q132">
    <cfRule type="cellIs" dxfId="273" priority="95" operator="equal">
      <formula>""</formula>
    </cfRule>
  </conditionalFormatting>
  <conditionalFormatting sqref="P134:Q134">
    <cfRule type="cellIs" dxfId="272" priority="182" operator="equal">
      <formula>""</formula>
    </cfRule>
  </conditionalFormatting>
  <conditionalFormatting sqref="P136:Q136">
    <cfRule type="cellIs" dxfId="271" priority="89" operator="equal">
      <formula>""</formula>
    </cfRule>
  </conditionalFormatting>
  <conditionalFormatting sqref="P138:Q138">
    <cfRule type="cellIs" dxfId="270" priority="87" operator="equal">
      <formula>""</formula>
    </cfRule>
  </conditionalFormatting>
  <conditionalFormatting sqref="P140:Q140">
    <cfRule type="cellIs" dxfId="269" priority="86" operator="equal">
      <formula>""</formula>
    </cfRule>
  </conditionalFormatting>
  <conditionalFormatting sqref="P142:Q142">
    <cfRule type="cellIs" dxfId="268" priority="90" operator="equal">
      <formula>""</formula>
    </cfRule>
  </conditionalFormatting>
  <conditionalFormatting sqref="P144:Q144">
    <cfRule type="cellIs" dxfId="267" priority="81" operator="equal">
      <formula>""</formula>
    </cfRule>
  </conditionalFormatting>
  <conditionalFormatting sqref="P146:Q146">
    <cfRule type="cellIs" dxfId="266" priority="80" operator="equal">
      <formula>""</formula>
    </cfRule>
  </conditionalFormatting>
  <conditionalFormatting sqref="P148:Q148">
    <cfRule type="cellIs" dxfId="265" priority="84" operator="equal">
      <formula>""</formula>
    </cfRule>
  </conditionalFormatting>
  <conditionalFormatting sqref="P150:Q150">
    <cfRule type="cellIs" dxfId="264" priority="78" operator="equal">
      <formula>""</formula>
    </cfRule>
  </conditionalFormatting>
  <conditionalFormatting sqref="P152:Q152">
    <cfRule type="cellIs" dxfId="263" priority="74" operator="equal">
      <formula>""</formula>
    </cfRule>
  </conditionalFormatting>
  <conditionalFormatting sqref="P154:Q154">
    <cfRule type="cellIs" dxfId="262" priority="66" operator="equal">
      <formula>""</formula>
    </cfRule>
  </conditionalFormatting>
  <conditionalFormatting sqref="P156:Q156">
    <cfRule type="cellIs" dxfId="261" priority="64" operator="equal">
      <formula>""</formula>
    </cfRule>
  </conditionalFormatting>
  <conditionalFormatting sqref="P158:Q158">
    <cfRule type="cellIs" dxfId="260" priority="63" operator="equal">
      <formula>""</formula>
    </cfRule>
  </conditionalFormatting>
  <conditionalFormatting sqref="P160:Q160">
    <cfRule type="cellIs" dxfId="259" priority="67" operator="equal">
      <formula>""</formula>
    </cfRule>
  </conditionalFormatting>
  <conditionalFormatting sqref="P162:Q162">
    <cfRule type="cellIs" dxfId="258" priority="60" operator="equal">
      <formula>""</formula>
    </cfRule>
  </conditionalFormatting>
  <conditionalFormatting sqref="P164:Q164">
    <cfRule type="cellIs" dxfId="257" priority="59" operator="equal">
      <formula>""</formula>
    </cfRule>
  </conditionalFormatting>
  <conditionalFormatting sqref="P166:Q166">
    <cfRule type="cellIs" dxfId="256" priority="62" operator="equal">
      <formula>""</formula>
    </cfRule>
  </conditionalFormatting>
  <conditionalFormatting sqref="P168:Q168">
    <cfRule type="cellIs" dxfId="255" priority="175" operator="equal">
      <formula>""</formula>
    </cfRule>
  </conditionalFormatting>
  <conditionalFormatting sqref="P170:Q170">
    <cfRule type="cellIs" dxfId="254" priority="58" operator="equal">
      <formula>""</formula>
    </cfRule>
  </conditionalFormatting>
  <conditionalFormatting sqref="P172:Q172">
    <cfRule type="cellIs" dxfId="253" priority="50" operator="equal">
      <formula>""</formula>
    </cfRule>
  </conditionalFormatting>
  <conditionalFormatting sqref="P174:Q174">
    <cfRule type="cellIs" dxfId="252" priority="48" operator="equal">
      <formula>""</formula>
    </cfRule>
  </conditionalFormatting>
  <conditionalFormatting sqref="P176:Q176">
    <cfRule type="cellIs" dxfId="251" priority="47" operator="equal">
      <formula>""</formula>
    </cfRule>
  </conditionalFormatting>
  <conditionalFormatting sqref="P178:Q178">
    <cfRule type="cellIs" dxfId="250" priority="51" operator="equal">
      <formula>""</formula>
    </cfRule>
  </conditionalFormatting>
  <conditionalFormatting sqref="P180:Q180">
    <cfRule type="cellIs" dxfId="249" priority="44" operator="equal">
      <formula>""</formula>
    </cfRule>
  </conditionalFormatting>
  <conditionalFormatting sqref="P182:Q182">
    <cfRule type="cellIs" dxfId="248" priority="33" operator="equal">
      <formula>""</formula>
    </cfRule>
  </conditionalFormatting>
  <conditionalFormatting sqref="P184:Q184">
    <cfRule type="cellIs" dxfId="247" priority="30" operator="equal">
      <formula>""</formula>
    </cfRule>
  </conditionalFormatting>
  <conditionalFormatting sqref="P186:Q186">
    <cfRule type="cellIs" dxfId="246" priority="29" operator="equal">
      <formula>""</formula>
    </cfRule>
  </conditionalFormatting>
  <conditionalFormatting sqref="P188:Q188">
    <cfRule type="cellIs" dxfId="245" priority="32" operator="equal">
      <formula>""</formula>
    </cfRule>
  </conditionalFormatting>
  <conditionalFormatting sqref="P190:Q190">
    <cfRule type="cellIs" dxfId="244" priority="41" operator="equal">
      <formula>""</formula>
    </cfRule>
  </conditionalFormatting>
  <conditionalFormatting sqref="P192:Q192">
    <cfRule type="cellIs" dxfId="243" priority="28" operator="equal">
      <formula>""</formula>
    </cfRule>
  </conditionalFormatting>
  <conditionalFormatting sqref="P194:Q194">
    <cfRule type="cellIs" dxfId="242" priority="12" operator="equal">
      <formula>""</formula>
    </cfRule>
  </conditionalFormatting>
  <conditionalFormatting sqref="P196:Q196">
    <cfRule type="cellIs" dxfId="241" priority="9" operator="equal">
      <formula>""</formula>
    </cfRule>
  </conditionalFormatting>
  <conditionalFormatting sqref="P198:Q198">
    <cfRule type="cellIs" dxfId="240" priority="8" operator="equal">
      <formula>""</formula>
    </cfRule>
  </conditionalFormatting>
  <conditionalFormatting sqref="P200:Q200">
    <cfRule type="cellIs" dxfId="239" priority="11" operator="equal">
      <formula>""</formula>
    </cfRule>
  </conditionalFormatting>
  <conditionalFormatting sqref="P202:Q202">
    <cfRule type="cellIs" dxfId="238" priority="20" operator="equal">
      <formula>""</formula>
    </cfRule>
  </conditionalFormatting>
  <conditionalFormatting sqref="P204:Q204">
    <cfRule type="cellIs" dxfId="237" priority="7" operator="equal">
      <formula>""</formula>
    </cfRule>
  </conditionalFormatting>
  <conditionalFormatting sqref="P206:Q206">
    <cfRule type="cellIs" dxfId="236" priority="3" operator="equal">
      <formula>""</formula>
    </cfRule>
  </conditionalFormatting>
  <conditionalFormatting sqref="P208:Q208">
    <cfRule type="cellIs" dxfId="235" priority="1" operator="equal">
      <formula>""</formula>
    </cfRule>
  </conditionalFormatting>
  <conditionalFormatting sqref="P210:Q210">
    <cfRule type="cellIs" dxfId="234" priority="166" operator="equal">
      <formula>""</formula>
    </cfRule>
  </conditionalFormatting>
  <conditionalFormatting sqref="Q32">
    <cfRule type="cellIs" dxfId="233" priority="207" operator="equal">
      <formula>IF(O32="当日配信","7/14","")</formula>
    </cfRule>
  </conditionalFormatting>
  <conditionalFormatting sqref="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232" priority="263" operator="equal">
      <formula>IF(O34="当日配信","7/14","")</formula>
    </cfRule>
  </conditionalFormatting>
  <dataValidations count="7">
    <dataValidation type="list" allowBlank="1" showInputMessage="1" showErrorMessage="1" sqref="B26:C29 B21:C21" xr:uid="{A6D98D65-10EF-4A5C-A5D7-DE31C8092AD6}">
      <formula1>"希望する･希望しない,希望する,希望しない,　,"</formula1>
    </dataValidation>
    <dataValidation type="list" allowBlank="1" showInputMessage="1" showErrorMessage="1" sqref="M32:M211" xr:uid="{3A1E6885-A045-48AC-9D34-6E9CED55C2C1}">
      <formula1>"当日ｵﾝﾗｲﾝ,ｱｰｶｲﾌﾞ,　,"</formula1>
    </dataValidation>
    <dataValidation type="list" allowBlank="1" showInputMessage="1" showErrorMessage="1" sqref="L20" xr:uid="{A4B7AE54-2643-455C-BDE0-715383441D5E}">
      <formula1>"要,不要,　,"</formula1>
    </dataValidation>
    <dataValidation type="list" allowBlank="1" showInputMessage="1" showErrorMessage="1" sqref="B16:C16" xr:uid="{E75A11A2-0853-470E-AACE-365473720583}">
      <formula1>"有・無,有,無,　,"</formula1>
    </dataValidation>
    <dataValidation type="list" allowBlank="1" showInputMessage="1" showErrorMessage="1" sqref="B17:G17" xr:uid="{9FBC2E81-DC8D-4C66-B7CE-BD6EEE4E29AF}">
      <formula1>"送料を頒価に含める・送料を明記,送料を頒価に含める,送料を明記"</formula1>
    </dataValidation>
    <dataValidation imeMode="disabled" allowBlank="1" showInputMessage="1" showErrorMessage="1" sqref="C11:E11 I14:L14 I10:P10 E8:F8 D10:G10 I32:K32" xr:uid="{932096D4-5682-46F5-90EA-CC94133FA86D}"/>
    <dataValidation type="list" allowBlank="1" showInputMessage="1" showErrorMessage="1" sqref="L32:L211" xr:uid="{B859645C-8A8D-426B-BD41-9B287B1525A6}">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C3967E-DE85-4638-832D-92B4E383D6C8}">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A66C-A54E-4419-9863-411998C2303A}">
  <sheetPr>
    <tabColor rgb="FFFFC000"/>
    <pageSetUpPr fitToPage="1"/>
  </sheetPr>
  <dimension ref="A1:IV211"/>
  <sheetViews>
    <sheetView showGridLines="0" view="pageBreakPreview" zoomScale="98" zoomScaleNormal="100" zoomScaleSheetLayoutView="98" workbookViewId="0">
      <selection activeCell="P32" sqref="P32:P211"/>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2" width="7.5" style="2" customWidth="1"/>
    <col min="13" max="13" width="7.625" style="2" customWidth="1"/>
    <col min="14"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135</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tr">
        <f>IF('申込書兼報告書-1'!E6="","",'申込書兼報告書-1'!E6)</f>
        <v/>
      </c>
      <c r="F6" s="300"/>
      <c r="G6" s="300"/>
      <c r="H6" s="300"/>
      <c r="I6" s="300"/>
      <c r="J6" s="300"/>
      <c r="K6" s="300"/>
      <c r="L6" s="300"/>
      <c r="M6" s="73"/>
      <c r="N6" s="301" t="s">
        <v>9</v>
      </c>
      <c r="O6" s="301"/>
      <c r="P6" s="302"/>
      <c r="Q6" s="85"/>
    </row>
    <row r="7" spans="1:256" ht="32.25" customHeight="1">
      <c r="A7" s="295"/>
      <c r="B7" s="132" t="s">
        <v>0</v>
      </c>
      <c r="C7" s="303"/>
      <c r="D7" s="373" t="str">
        <f>IF('申込書兼報告書-1'!D7="","",'申込書兼報告書-1'!D7)</f>
        <v/>
      </c>
      <c r="E7" s="374"/>
      <c r="F7" s="374"/>
      <c r="G7" s="374"/>
      <c r="H7" s="374"/>
      <c r="I7" s="374"/>
      <c r="J7" s="374"/>
      <c r="K7" s="374"/>
      <c r="L7" s="136" t="s">
        <v>20</v>
      </c>
      <c r="M7" s="132"/>
      <c r="N7" s="136" t="str">
        <f>IF('申込書兼報告書-1'!N7="","",'申込書兼報告書-1'!N7)</f>
        <v/>
      </c>
      <c r="O7" s="137"/>
      <c r="P7" s="312"/>
      <c r="Q7" s="85"/>
    </row>
    <row r="8" spans="1:256" ht="32.25" customHeight="1">
      <c r="A8" s="295"/>
      <c r="B8" s="157" t="s">
        <v>1</v>
      </c>
      <c r="C8" s="158"/>
      <c r="D8" s="25" t="s">
        <v>2</v>
      </c>
      <c r="E8" s="361" t="str">
        <f>IF('申込書兼報告書-1'!〒="","",'申込書兼報告書-1'!〒)</f>
        <v/>
      </c>
      <c r="F8" s="362"/>
      <c r="G8" s="315" t="str">
        <f>IF('申込書兼報告書-1'!G8="","",'申込書兼報告書-1'!G8)</f>
        <v/>
      </c>
      <c r="H8" s="316"/>
      <c r="I8" s="316"/>
      <c r="J8" s="316"/>
      <c r="K8" s="316"/>
      <c r="L8" s="316"/>
      <c r="M8" s="316"/>
      <c r="N8" s="316"/>
      <c r="O8" s="316"/>
      <c r="P8" s="317"/>
      <c r="Q8" s="33"/>
    </row>
    <row r="9" spans="1:256" ht="32.25" customHeight="1">
      <c r="A9" s="295"/>
      <c r="B9" s="281"/>
      <c r="C9" s="282"/>
      <c r="D9" s="9"/>
      <c r="E9" s="313" t="str">
        <f>IF('申込書兼報告書-1'!E9="","",'申込書兼報告書-1'!E9)</f>
        <v/>
      </c>
      <c r="F9" s="313"/>
      <c r="G9" s="313"/>
      <c r="H9" s="313"/>
      <c r="I9" s="313"/>
      <c r="J9" s="313"/>
      <c r="K9" s="313"/>
      <c r="L9" s="313"/>
      <c r="M9" s="313"/>
      <c r="N9" s="313"/>
      <c r="O9" s="313"/>
      <c r="P9" s="318"/>
      <c r="Q9" s="31"/>
    </row>
    <row r="10" spans="1:256" ht="32.25" customHeight="1">
      <c r="A10" s="296"/>
      <c r="B10" s="178" t="s">
        <v>3</v>
      </c>
      <c r="C10" s="252"/>
      <c r="D10" s="351" t="str">
        <f>IF('申込書兼報告書-1'!TEL="","",'申込書兼報告書-1'!TEL)</f>
        <v/>
      </c>
      <c r="E10" s="352"/>
      <c r="F10" s="352"/>
      <c r="G10" s="353"/>
      <c r="H10" s="66" t="s">
        <v>21</v>
      </c>
      <c r="I10" s="354" t="str">
        <f>IF('申込書兼報告書-1'!FAX="","",'申込書兼報告書-1'!FAX)</f>
        <v/>
      </c>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90"/>
      <c r="C22" s="391"/>
      <c r="D22" s="391"/>
      <c r="E22" s="391"/>
      <c r="F22" s="391"/>
      <c r="G22" s="391"/>
      <c r="H22" s="391"/>
      <c r="I22" s="391"/>
      <c r="J22" s="391"/>
      <c r="K22" s="391"/>
      <c r="L22" s="391"/>
      <c r="M22" s="391"/>
      <c r="N22" s="391"/>
      <c r="O22" s="391"/>
      <c r="P22" s="392"/>
      <c r="Q22" s="81"/>
    </row>
    <row r="23" spans="1:24" ht="48.75" customHeight="1" thickBot="1">
      <c r="A23" s="70" t="s">
        <v>27</v>
      </c>
      <c r="B23" s="393"/>
      <c r="C23" s="394"/>
      <c r="D23" s="394"/>
      <c r="E23" s="394"/>
      <c r="F23" s="394"/>
      <c r="G23" s="394"/>
      <c r="H23" s="394"/>
      <c r="I23" s="394"/>
      <c r="J23" s="394"/>
      <c r="K23" s="394"/>
      <c r="L23" s="394"/>
      <c r="M23" s="394"/>
      <c r="N23" s="394"/>
      <c r="O23" s="394"/>
      <c r="P23" s="395"/>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N210:O211"/>
    <mergeCell ref="Q210:Q211"/>
    <mergeCell ref="C211:D211"/>
    <mergeCell ref="E211:H211"/>
    <mergeCell ref="I211:K211"/>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A47:A50"/>
    <mergeCell ref="C47:D47"/>
    <mergeCell ref="E47:H47"/>
    <mergeCell ref="I47:K47"/>
    <mergeCell ref="B48:B49"/>
    <mergeCell ref="C48:D48"/>
    <mergeCell ref="E48:H48"/>
    <mergeCell ref="M52:M53"/>
    <mergeCell ref="N52:O53"/>
    <mergeCell ref="Q52:Q53"/>
    <mergeCell ref="C53:D53"/>
    <mergeCell ref="E53:H53"/>
    <mergeCell ref="I53:K53"/>
    <mergeCell ref="B52:B53"/>
    <mergeCell ref="C52:D52"/>
    <mergeCell ref="E52:H52"/>
    <mergeCell ref="I52:K52"/>
    <mergeCell ref="L52:L53"/>
    <mergeCell ref="B50:B51"/>
    <mergeCell ref="C50:D50"/>
    <mergeCell ref="E50:H50"/>
    <mergeCell ref="I50:K50"/>
    <mergeCell ref="L50:L51"/>
    <mergeCell ref="M50:M51"/>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N50:O51"/>
    <mergeCell ref="Q50:Q51"/>
    <mergeCell ref="C51:D51"/>
    <mergeCell ref="E51:H51"/>
    <mergeCell ref="I51:K51"/>
    <mergeCell ref="I48:K48"/>
    <mergeCell ref="L48:L49"/>
    <mergeCell ref="M48:M49"/>
    <mergeCell ref="N48:O49"/>
    <mergeCell ref="Q48:Q49"/>
    <mergeCell ref="C49:D49"/>
    <mergeCell ref="E49:H49"/>
    <mergeCell ref="I49:K49"/>
    <mergeCell ref="M46:M47"/>
    <mergeCell ref="N46:O47"/>
    <mergeCell ref="Q46:Q47"/>
    <mergeCell ref="M42:M43"/>
    <mergeCell ref="N42:O43"/>
    <mergeCell ref="Q42:Q43"/>
    <mergeCell ref="C43:D43"/>
    <mergeCell ref="E43:H43"/>
    <mergeCell ref="I43:K43"/>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B23:P23"/>
    <mergeCell ref="A24:P24"/>
    <mergeCell ref="A25:P25"/>
    <mergeCell ref="A26:K26"/>
    <mergeCell ref="L26:P28"/>
    <mergeCell ref="A28:J28"/>
    <mergeCell ref="M20:P20"/>
    <mergeCell ref="B21:F21"/>
    <mergeCell ref="G21:P21"/>
    <mergeCell ref="L17:M17"/>
    <mergeCell ref="B18:C18"/>
    <mergeCell ref="E18:F18"/>
    <mergeCell ref="H18:P18"/>
    <mergeCell ref="B19:H19"/>
    <mergeCell ref="I19:J19"/>
    <mergeCell ref="L19:M19"/>
    <mergeCell ref="N19:O19"/>
    <mergeCell ref="I14:L14"/>
    <mergeCell ref="M14:P15"/>
    <mergeCell ref="B15:L15"/>
    <mergeCell ref="B16:C16"/>
    <mergeCell ref="D16:G16"/>
    <mergeCell ref="H16:M16"/>
    <mergeCell ref="N16:P17"/>
    <mergeCell ref="B17:G17"/>
    <mergeCell ref="H17:I17"/>
    <mergeCell ref="J17:K17"/>
    <mergeCell ref="A2:P2"/>
    <mergeCell ref="J3:L3"/>
    <mergeCell ref="M3:P3"/>
    <mergeCell ref="J4:L4"/>
    <mergeCell ref="M4:P4"/>
    <mergeCell ref="A6:A10"/>
    <mergeCell ref="B6:D6"/>
    <mergeCell ref="E6:L6"/>
    <mergeCell ref="N6:P6"/>
    <mergeCell ref="B7:C7"/>
    <mergeCell ref="B22:P22"/>
    <mergeCell ref="B10:C10"/>
    <mergeCell ref="D10:G10"/>
    <mergeCell ref="I10:P10"/>
    <mergeCell ref="A11:A14"/>
    <mergeCell ref="C11:E11"/>
    <mergeCell ref="F11:P11"/>
    <mergeCell ref="C12:P12"/>
    <mergeCell ref="C13:P13"/>
    <mergeCell ref="B14:C14"/>
    <mergeCell ref="D14:G14"/>
    <mergeCell ref="D7:K7"/>
    <mergeCell ref="L7:M7"/>
    <mergeCell ref="N7:P7"/>
    <mergeCell ref="B8:C9"/>
    <mergeCell ref="E8:F8"/>
    <mergeCell ref="G8:P8"/>
    <mergeCell ref="E9:P9"/>
    <mergeCell ref="B20:C20"/>
    <mergeCell ref="D20:E20"/>
    <mergeCell ref="G20:H20"/>
    <mergeCell ref="I20:K20"/>
  </mergeCells>
  <phoneticPr fontId="1"/>
  <conditionalFormatting sqref="A25:O25">
    <cfRule type="cellIs" dxfId="231" priority="220" operator="equal">
      <formula>""</formula>
    </cfRule>
  </conditionalFormatting>
  <conditionalFormatting sqref="B18">
    <cfRule type="cellIs" dxfId="230" priority="254" operator="equal">
      <formula>COUNTA(L32:L211)</formula>
    </cfRule>
  </conditionalFormatting>
  <conditionalFormatting sqref="B20">
    <cfRule type="cellIs" dxfId="229" priority="218" operator="equal">
      <formula>COUNTA(N35:N78)</formula>
    </cfRule>
  </conditionalFormatting>
  <conditionalFormatting sqref="B18:C18">
    <cfRule type="cellIs" dxfId="228" priority="253" operator="equal">
      <formula>0</formula>
    </cfRule>
  </conditionalFormatting>
  <conditionalFormatting sqref="B20:C20">
    <cfRule type="cellIs" dxfId="227" priority="216" operator="equal">
      <formula>""</formula>
    </cfRule>
    <cfRule type="cellIs" dxfId="226" priority="217" operator="equal">
      <formula>0</formula>
    </cfRule>
  </conditionalFormatting>
  <conditionalFormatting sqref="C18">
    <cfRule type="cellIs" dxfId="225" priority="268" operator="equal">
      <formula>COUNTA(N32:N211)</formula>
    </cfRule>
  </conditionalFormatting>
  <conditionalFormatting sqref="C20">
    <cfRule type="cellIs" dxfId="224" priority="267" operator="equal">
      <formula>COUNTA(P35:P78)</formula>
    </cfRule>
  </conditionalFormatting>
  <conditionalFormatting sqref="C13:Q13">
    <cfRule type="cellIs" dxfId="223" priority="277" operator="equal">
      <formula>""</formula>
    </cfRule>
  </conditionalFormatting>
  <conditionalFormatting sqref="D7 N7:O7 E8:Q8 E9 D10:G10 I10:Q10">
    <cfRule type="cellIs" dxfId="222" priority="211" operator="equal">
      <formula>""</formula>
    </cfRule>
  </conditionalFormatting>
  <conditionalFormatting sqref="D18:E18">
    <cfRule type="cellIs" dxfId="221" priority="265" operator="equal">
      <formula>""</formula>
    </cfRule>
  </conditionalFormatting>
  <conditionalFormatting sqref="D20:E20">
    <cfRule type="cellIs" dxfId="220" priority="219" operator="equal">
      <formula>""</formula>
    </cfRule>
    <cfRule type="cellIs" dxfId="219" priority="215" operator="equal">
      <formula>IF(#REF!="","",#REF!)</formula>
    </cfRule>
    <cfRule type="cellIs" dxfId="218" priority="214" operator="equal">
      <formula>0</formula>
    </cfRule>
  </conditionalFormatting>
  <conditionalFormatting sqref="D12:K12 N12:O12 D14:I14">
    <cfRule type="cellIs" dxfId="217" priority="280" operator="equal">
      <formula>""</formula>
    </cfRule>
  </conditionalFormatting>
  <conditionalFormatting sqref="E6 N6:O6">
    <cfRule type="cellIs" dxfId="216" priority="210" operator="equal">
      <formula>""</formula>
    </cfRule>
  </conditionalFormatting>
  <conditionalFormatting sqref="E30:H30">
    <cfRule type="cellIs" dxfId="215" priority="209" operator="equal">
      <formula>""</formula>
    </cfRule>
  </conditionalFormatting>
  <conditionalFormatting sqref="E32:H211">
    <cfRule type="cellIs" dxfId="214" priority="205" operator="equal">
      <formula>""</formula>
    </cfRule>
  </conditionalFormatting>
  <conditionalFormatting sqref="E31:I31">
    <cfRule type="cellIs" dxfId="213" priority="203" operator="equal">
      <formula>""</formula>
    </cfRule>
  </conditionalFormatting>
  <conditionalFormatting sqref="F11:Q11 C13:Q13">
    <cfRule type="cellIs" dxfId="212" priority="278" operator="equal">
      <formula>""</formula>
    </cfRule>
  </conditionalFormatting>
  <conditionalFormatting sqref="I32:I211">
    <cfRule type="cellIs" dxfId="211" priority="206" operator="equal">
      <formula>""</formula>
    </cfRule>
  </conditionalFormatting>
  <conditionalFormatting sqref="L20:M20">
    <cfRule type="cellIs" dxfId="210" priority="213" operator="equal">
      <formula>""</formula>
    </cfRule>
  </conditionalFormatting>
  <conditionalFormatting sqref="L32:M211">
    <cfRule type="cellIs" dxfId="209" priority="204" operator="equal">
      <formula>""</formula>
    </cfRule>
  </conditionalFormatting>
  <conditionalFormatting sqref="M3">
    <cfRule type="cellIs" dxfId="208" priority="312" operator="equal">
      <formula>""</formula>
    </cfRule>
  </conditionalFormatting>
  <conditionalFormatting sqref="P32:P211">
    <cfRule type="cellIs" dxfId="207" priority="201" operator="equal">
      <formula>IF(N32="当日配信","7/14","")</formula>
    </cfRule>
  </conditionalFormatting>
  <conditionalFormatting sqref="P32:Q32">
    <cfRule type="cellIs" dxfId="206" priority="202" operator="equal">
      <formula>""</formula>
    </cfRule>
  </conditionalFormatting>
  <conditionalFormatting sqref="P34:Q34">
    <cfRule type="cellIs" dxfId="205" priority="199" operator="equal">
      <formula>""</formula>
    </cfRule>
  </conditionalFormatting>
  <conditionalFormatting sqref="P36:Q36 P40:Q40">
    <cfRule type="cellIs" dxfId="204" priority="194" operator="equal">
      <formula>""</formula>
    </cfRule>
  </conditionalFormatting>
  <conditionalFormatting sqref="P38:Q38">
    <cfRule type="cellIs" dxfId="203" priority="164" operator="equal">
      <formula>""</formula>
    </cfRule>
  </conditionalFormatting>
  <conditionalFormatting sqref="P42:Q42">
    <cfRule type="cellIs" dxfId="202" priority="163" operator="equal">
      <formula>""</formula>
    </cfRule>
  </conditionalFormatting>
  <conditionalFormatting sqref="P44:Q44">
    <cfRule type="cellIs" dxfId="201" priority="162" operator="equal">
      <formula>""</formula>
    </cfRule>
  </conditionalFormatting>
  <conditionalFormatting sqref="P46:Q46">
    <cfRule type="cellIs" dxfId="200" priority="197" operator="equal">
      <formula>""</formula>
    </cfRule>
  </conditionalFormatting>
  <conditionalFormatting sqref="P48:Q48">
    <cfRule type="cellIs" dxfId="199" priority="160" operator="equal">
      <formula>""</formula>
    </cfRule>
  </conditionalFormatting>
  <conditionalFormatting sqref="P50:Q50">
    <cfRule type="cellIs" dxfId="198" priority="159" operator="equal">
      <formula>""</formula>
    </cfRule>
  </conditionalFormatting>
  <conditionalFormatting sqref="P52:Q52">
    <cfRule type="cellIs" dxfId="197" priority="198" operator="equal">
      <formula>""</formula>
    </cfRule>
  </conditionalFormatting>
  <conditionalFormatting sqref="P54:Q54">
    <cfRule type="cellIs" dxfId="196" priority="155" operator="equal">
      <formula>""</formula>
    </cfRule>
  </conditionalFormatting>
  <conditionalFormatting sqref="P56:Q56">
    <cfRule type="cellIs" dxfId="195" priority="154" operator="equal">
      <formula>""</formula>
    </cfRule>
  </conditionalFormatting>
  <conditionalFormatting sqref="P58:Q58">
    <cfRule type="cellIs" dxfId="194" priority="158" operator="equal">
      <formula>""</formula>
    </cfRule>
  </conditionalFormatting>
  <conditionalFormatting sqref="P60:Q60">
    <cfRule type="cellIs" dxfId="193" priority="146" operator="equal">
      <formula>""</formula>
    </cfRule>
  </conditionalFormatting>
  <conditionalFormatting sqref="P62:Q62">
    <cfRule type="cellIs" dxfId="192" priority="145" operator="equal">
      <formula>""</formula>
    </cfRule>
  </conditionalFormatting>
  <conditionalFormatting sqref="P64:Q64">
    <cfRule type="cellIs" dxfId="191" priority="149" operator="equal">
      <formula>""</formula>
    </cfRule>
  </conditionalFormatting>
  <conditionalFormatting sqref="P66:Q66">
    <cfRule type="cellIs" dxfId="190" priority="143" operator="equal">
      <formula>""</formula>
    </cfRule>
  </conditionalFormatting>
  <conditionalFormatting sqref="P68:Q68">
    <cfRule type="cellIs" dxfId="189" priority="142" operator="equal">
      <formula>""</formula>
    </cfRule>
  </conditionalFormatting>
  <conditionalFormatting sqref="P70:Q70">
    <cfRule type="cellIs" dxfId="188" priority="150" operator="equal">
      <formula>""</formula>
    </cfRule>
  </conditionalFormatting>
  <conditionalFormatting sqref="P72:Q72">
    <cfRule type="cellIs" dxfId="187" priority="140" operator="equal">
      <formula>""</formula>
    </cfRule>
  </conditionalFormatting>
  <conditionalFormatting sqref="P74:Q74">
    <cfRule type="cellIs" dxfId="186" priority="139" operator="equal">
      <formula>""</formula>
    </cfRule>
  </conditionalFormatting>
  <conditionalFormatting sqref="P76:Q76">
    <cfRule type="cellIs" dxfId="185" priority="191" operator="equal">
      <formula>""</formula>
    </cfRule>
  </conditionalFormatting>
  <conditionalFormatting sqref="P78:Q78">
    <cfRule type="cellIs" dxfId="184" priority="134" operator="equal">
      <formula>""</formula>
    </cfRule>
  </conditionalFormatting>
  <conditionalFormatting sqref="P80:Q80">
    <cfRule type="cellIs" dxfId="183" priority="133" operator="equal">
      <formula>""</formula>
    </cfRule>
  </conditionalFormatting>
  <conditionalFormatting sqref="P82:Q82">
    <cfRule type="cellIs" dxfId="182" priority="137" operator="equal">
      <formula>""</formula>
    </cfRule>
  </conditionalFormatting>
  <conditionalFormatting sqref="P84:Q84">
    <cfRule type="cellIs" dxfId="181" priority="131" operator="equal">
      <formula>""</formula>
    </cfRule>
  </conditionalFormatting>
  <conditionalFormatting sqref="P86:Q86">
    <cfRule type="cellIs" dxfId="180" priority="130" operator="equal">
      <formula>""</formula>
    </cfRule>
  </conditionalFormatting>
  <conditionalFormatting sqref="P88:Q88">
    <cfRule type="cellIs" dxfId="179" priority="138" operator="equal">
      <formula>""</formula>
    </cfRule>
  </conditionalFormatting>
  <conditionalFormatting sqref="P90:Q90">
    <cfRule type="cellIs" dxfId="178" priority="128" operator="equal">
      <formula>""</formula>
    </cfRule>
  </conditionalFormatting>
  <conditionalFormatting sqref="P92:Q92">
    <cfRule type="cellIs" dxfId="177" priority="127" operator="equal">
      <formula>""</formula>
    </cfRule>
  </conditionalFormatting>
  <conditionalFormatting sqref="P94:Q94">
    <cfRule type="cellIs" dxfId="176" priority="187" operator="equal">
      <formula>""</formula>
    </cfRule>
  </conditionalFormatting>
  <conditionalFormatting sqref="P96:Q96">
    <cfRule type="cellIs" dxfId="175" priority="122" operator="equal">
      <formula>""</formula>
    </cfRule>
  </conditionalFormatting>
  <conditionalFormatting sqref="P98:Q98">
    <cfRule type="cellIs" dxfId="174" priority="121" operator="equal">
      <formula>""</formula>
    </cfRule>
  </conditionalFormatting>
  <conditionalFormatting sqref="P100:Q100">
    <cfRule type="cellIs" dxfId="173" priority="125" operator="equal">
      <formula>""</formula>
    </cfRule>
  </conditionalFormatting>
  <conditionalFormatting sqref="P102:Q102">
    <cfRule type="cellIs" dxfId="172" priority="119" operator="equal">
      <formula>""</formula>
    </cfRule>
  </conditionalFormatting>
  <conditionalFormatting sqref="P104:Q104">
    <cfRule type="cellIs" dxfId="171" priority="118" operator="equal">
      <formula>""</formula>
    </cfRule>
  </conditionalFormatting>
  <conditionalFormatting sqref="P106:Q106">
    <cfRule type="cellIs" dxfId="170" priority="126" operator="equal">
      <formula>""</formula>
    </cfRule>
  </conditionalFormatting>
  <conditionalFormatting sqref="P108:Q108">
    <cfRule type="cellIs" dxfId="169" priority="116" operator="equal">
      <formula>""</formula>
    </cfRule>
  </conditionalFormatting>
  <conditionalFormatting sqref="P110:Q110">
    <cfRule type="cellIs" dxfId="168" priority="115" operator="equal">
      <formula>""</formula>
    </cfRule>
  </conditionalFormatting>
  <conditionalFormatting sqref="P112:Q112">
    <cfRule type="cellIs" dxfId="167" priority="109" operator="equal">
      <formula>""</formula>
    </cfRule>
  </conditionalFormatting>
  <conditionalFormatting sqref="P114:Q114">
    <cfRule type="cellIs" dxfId="166" priority="107" operator="equal">
      <formula>""</formula>
    </cfRule>
  </conditionalFormatting>
  <conditionalFormatting sqref="P116:Q116">
    <cfRule type="cellIs" dxfId="165" priority="106" operator="equal">
      <formula>""</formula>
    </cfRule>
  </conditionalFormatting>
  <conditionalFormatting sqref="P118:Q118">
    <cfRule type="cellIs" dxfId="164" priority="110" operator="equal">
      <formula>""</formula>
    </cfRule>
  </conditionalFormatting>
  <conditionalFormatting sqref="P120:Q120">
    <cfRule type="cellIs" dxfId="163" priority="101" operator="equal">
      <formula>""</formula>
    </cfRule>
  </conditionalFormatting>
  <conditionalFormatting sqref="P122:Q122">
    <cfRule type="cellIs" dxfId="162" priority="100" operator="equal">
      <formula>""</formula>
    </cfRule>
  </conditionalFormatting>
  <conditionalFormatting sqref="P124:Q124">
    <cfRule type="cellIs" dxfId="161" priority="104" operator="equal">
      <formula>""</formula>
    </cfRule>
  </conditionalFormatting>
  <conditionalFormatting sqref="P126:Q126">
    <cfRule type="cellIs" dxfId="160" priority="98" operator="equal">
      <formula>""</formula>
    </cfRule>
  </conditionalFormatting>
  <conditionalFormatting sqref="P128:Q128">
    <cfRule type="cellIs" dxfId="159" priority="97" operator="equal">
      <formula>""</formula>
    </cfRule>
  </conditionalFormatting>
  <conditionalFormatting sqref="P130:Q130">
    <cfRule type="cellIs" dxfId="158" priority="105" operator="equal">
      <formula>""</formula>
    </cfRule>
  </conditionalFormatting>
  <conditionalFormatting sqref="P132:Q132">
    <cfRule type="cellIs" dxfId="157" priority="95" operator="equal">
      <formula>""</formula>
    </cfRule>
  </conditionalFormatting>
  <conditionalFormatting sqref="P134:Q134">
    <cfRule type="cellIs" dxfId="156" priority="182" operator="equal">
      <formula>""</formula>
    </cfRule>
  </conditionalFormatting>
  <conditionalFormatting sqref="P136:Q136">
    <cfRule type="cellIs" dxfId="155" priority="89" operator="equal">
      <formula>""</formula>
    </cfRule>
  </conditionalFormatting>
  <conditionalFormatting sqref="P138:Q138">
    <cfRule type="cellIs" dxfId="154" priority="87" operator="equal">
      <formula>""</formula>
    </cfRule>
  </conditionalFormatting>
  <conditionalFormatting sqref="P140:Q140">
    <cfRule type="cellIs" dxfId="153" priority="86" operator="equal">
      <formula>""</formula>
    </cfRule>
  </conditionalFormatting>
  <conditionalFormatting sqref="P142:Q142">
    <cfRule type="cellIs" dxfId="152" priority="90" operator="equal">
      <formula>""</formula>
    </cfRule>
  </conditionalFormatting>
  <conditionalFormatting sqref="P144:Q144">
    <cfRule type="cellIs" dxfId="151" priority="81" operator="equal">
      <formula>""</formula>
    </cfRule>
  </conditionalFormatting>
  <conditionalFormatting sqref="P146:Q146">
    <cfRule type="cellIs" dxfId="150" priority="80" operator="equal">
      <formula>""</formula>
    </cfRule>
  </conditionalFormatting>
  <conditionalFormatting sqref="P148:Q148">
    <cfRule type="cellIs" dxfId="149" priority="84" operator="equal">
      <formula>""</formula>
    </cfRule>
  </conditionalFormatting>
  <conditionalFormatting sqref="P150:Q150">
    <cfRule type="cellIs" dxfId="148" priority="78" operator="equal">
      <formula>""</formula>
    </cfRule>
  </conditionalFormatting>
  <conditionalFormatting sqref="P152:Q152">
    <cfRule type="cellIs" dxfId="147" priority="74" operator="equal">
      <formula>""</formula>
    </cfRule>
  </conditionalFormatting>
  <conditionalFormatting sqref="P154:Q154">
    <cfRule type="cellIs" dxfId="146" priority="66" operator="equal">
      <formula>""</formula>
    </cfRule>
  </conditionalFormatting>
  <conditionalFormatting sqref="P156:Q156">
    <cfRule type="cellIs" dxfId="145" priority="64" operator="equal">
      <formula>""</formula>
    </cfRule>
  </conditionalFormatting>
  <conditionalFormatting sqref="P158:Q158">
    <cfRule type="cellIs" dxfId="144" priority="63" operator="equal">
      <formula>""</formula>
    </cfRule>
  </conditionalFormatting>
  <conditionalFormatting sqref="P160:Q160">
    <cfRule type="cellIs" dxfId="143" priority="67" operator="equal">
      <formula>""</formula>
    </cfRule>
  </conditionalFormatting>
  <conditionalFormatting sqref="P162:Q162">
    <cfRule type="cellIs" dxfId="142" priority="60" operator="equal">
      <formula>""</formula>
    </cfRule>
  </conditionalFormatting>
  <conditionalFormatting sqref="P164:Q164">
    <cfRule type="cellIs" dxfId="141" priority="59" operator="equal">
      <formula>""</formula>
    </cfRule>
  </conditionalFormatting>
  <conditionalFormatting sqref="P166:Q166">
    <cfRule type="cellIs" dxfId="140" priority="62" operator="equal">
      <formula>""</formula>
    </cfRule>
  </conditionalFormatting>
  <conditionalFormatting sqref="P168:Q168">
    <cfRule type="cellIs" dxfId="139" priority="175" operator="equal">
      <formula>""</formula>
    </cfRule>
  </conditionalFormatting>
  <conditionalFormatting sqref="P170:Q170">
    <cfRule type="cellIs" dxfId="138" priority="58" operator="equal">
      <formula>""</formula>
    </cfRule>
  </conditionalFormatting>
  <conditionalFormatting sqref="P172:Q172">
    <cfRule type="cellIs" dxfId="137" priority="50" operator="equal">
      <formula>""</formula>
    </cfRule>
  </conditionalFormatting>
  <conditionalFormatting sqref="P174:Q174">
    <cfRule type="cellIs" dxfId="136" priority="48" operator="equal">
      <formula>""</formula>
    </cfRule>
  </conditionalFormatting>
  <conditionalFormatting sqref="P176:Q176">
    <cfRule type="cellIs" dxfId="135" priority="47" operator="equal">
      <formula>""</formula>
    </cfRule>
  </conditionalFormatting>
  <conditionalFormatting sqref="P178:Q178">
    <cfRule type="cellIs" dxfId="134" priority="51" operator="equal">
      <formula>""</formula>
    </cfRule>
  </conditionalFormatting>
  <conditionalFormatting sqref="P180:Q180">
    <cfRule type="cellIs" dxfId="133" priority="44" operator="equal">
      <formula>""</formula>
    </cfRule>
  </conditionalFormatting>
  <conditionalFormatting sqref="P182:Q182">
    <cfRule type="cellIs" dxfId="132" priority="33" operator="equal">
      <formula>""</formula>
    </cfRule>
  </conditionalFormatting>
  <conditionalFormatting sqref="P184:Q184">
    <cfRule type="cellIs" dxfId="131" priority="30" operator="equal">
      <formula>""</formula>
    </cfRule>
  </conditionalFormatting>
  <conditionalFormatting sqref="P186:Q186">
    <cfRule type="cellIs" dxfId="130" priority="29" operator="equal">
      <formula>""</formula>
    </cfRule>
  </conditionalFormatting>
  <conditionalFormatting sqref="P188:Q188">
    <cfRule type="cellIs" dxfId="129" priority="32" operator="equal">
      <formula>""</formula>
    </cfRule>
  </conditionalFormatting>
  <conditionalFormatting sqref="P190:Q190">
    <cfRule type="cellIs" dxfId="128" priority="41" operator="equal">
      <formula>""</formula>
    </cfRule>
  </conditionalFormatting>
  <conditionalFormatting sqref="P192:Q192">
    <cfRule type="cellIs" dxfId="127" priority="28" operator="equal">
      <formula>""</formula>
    </cfRule>
  </conditionalFormatting>
  <conditionalFormatting sqref="P194:Q194">
    <cfRule type="cellIs" dxfId="126" priority="12" operator="equal">
      <formula>""</formula>
    </cfRule>
  </conditionalFormatting>
  <conditionalFormatting sqref="P196:Q196">
    <cfRule type="cellIs" dxfId="125" priority="9" operator="equal">
      <formula>""</formula>
    </cfRule>
  </conditionalFormatting>
  <conditionalFormatting sqref="P198:Q198">
    <cfRule type="cellIs" dxfId="124" priority="8" operator="equal">
      <formula>""</formula>
    </cfRule>
  </conditionalFormatting>
  <conditionalFormatting sqref="P200:Q200">
    <cfRule type="cellIs" dxfId="123" priority="11" operator="equal">
      <formula>""</formula>
    </cfRule>
  </conditionalFormatting>
  <conditionalFormatting sqref="P202:Q202">
    <cfRule type="cellIs" dxfId="122" priority="20" operator="equal">
      <formula>""</formula>
    </cfRule>
  </conditionalFormatting>
  <conditionalFormatting sqref="P204:Q204">
    <cfRule type="cellIs" dxfId="121" priority="7" operator="equal">
      <formula>""</formula>
    </cfRule>
  </conditionalFormatting>
  <conditionalFormatting sqref="P206:Q206">
    <cfRule type="cellIs" dxfId="120" priority="3" operator="equal">
      <formula>""</formula>
    </cfRule>
  </conditionalFormatting>
  <conditionalFormatting sqref="P208:Q208">
    <cfRule type="cellIs" dxfId="119" priority="1" operator="equal">
      <formula>""</formula>
    </cfRule>
  </conditionalFormatting>
  <conditionalFormatting sqref="P210:Q210">
    <cfRule type="cellIs" dxfId="118" priority="166" operator="equal">
      <formula>""</formula>
    </cfRule>
  </conditionalFormatting>
  <conditionalFormatting sqref="Q32">
    <cfRule type="cellIs" dxfId="117" priority="207" operator="equal">
      <formula>IF(O32="当日配信","7/14","")</formula>
    </cfRule>
  </conditionalFormatting>
  <conditionalFormatting sqref="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116" priority="263" operator="equal">
      <formula>IF(O34="当日配信","7/14","")</formula>
    </cfRule>
  </conditionalFormatting>
  <dataValidations count="7">
    <dataValidation imeMode="disabled" allowBlank="1" showInputMessage="1" showErrorMessage="1" sqref="C11:E11 I14:L14 I10:P10 E8:F8 D10:G10 I32:K32" xr:uid="{DE4ED6C2-4737-4658-87F7-4F0E9B2EB398}"/>
    <dataValidation type="list" allowBlank="1" showInputMessage="1" showErrorMessage="1" sqref="B17:G17" xr:uid="{97344C89-0819-4DB4-9EFC-33C74CDB3417}">
      <formula1>"送料を頒価に含める・送料を明記,送料を頒価に含める,送料を明記"</formula1>
    </dataValidation>
    <dataValidation type="list" allowBlank="1" showInputMessage="1" showErrorMessage="1" sqref="B16:C16" xr:uid="{DE774D71-515F-43B6-B3B0-5B44CEEC6E10}">
      <formula1>"有・無,有,無,　,"</formula1>
    </dataValidation>
    <dataValidation type="list" allowBlank="1" showInputMessage="1" showErrorMessage="1" sqref="L20" xr:uid="{4FB44140-9B98-414A-A2D3-1723552817A5}">
      <formula1>"要,不要,　,"</formula1>
    </dataValidation>
    <dataValidation type="list" allowBlank="1" showInputMessage="1" showErrorMessage="1" sqref="M32:M211" xr:uid="{F7936DE6-EDD1-4DCD-A714-9F06891DED65}">
      <formula1>"当日ｵﾝﾗｲﾝ,ｱｰｶｲﾌﾞ,　,"</formula1>
    </dataValidation>
    <dataValidation type="list" allowBlank="1" showInputMessage="1" showErrorMessage="1" sqref="B26:C29 B21:C21" xr:uid="{9730F38C-232D-4E5D-B9FE-3152D95775FF}">
      <formula1>"希望する･希望しない,希望する,希望しない,　,"</formula1>
    </dataValidation>
    <dataValidation type="list" allowBlank="1" showInputMessage="1" showErrorMessage="1" sqref="L32:L211" xr:uid="{34434FF7-4BD8-465F-A064-352B2EA69716}">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E3BFCF1-B994-495C-95AF-62E44DFAD548}">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432A-D5DA-4E91-AB54-9592EC67C400}">
  <sheetPr>
    <tabColor rgb="FFFFC000"/>
    <pageSetUpPr fitToPage="1"/>
  </sheetPr>
  <dimension ref="A1:IV211"/>
  <sheetViews>
    <sheetView showGridLines="0" view="pageBreakPreview" zoomScale="98" zoomScaleNormal="100" zoomScaleSheetLayoutView="98" workbookViewId="0">
      <selection activeCell="P36" sqref="P36"/>
    </sheetView>
  </sheetViews>
  <sheetFormatPr defaultColWidth="16.5" defaultRowHeight="32.25" customHeight="1"/>
  <cols>
    <col min="1" max="1" width="18.625" style="7" customWidth="1"/>
    <col min="2" max="2" width="3.75" style="2" customWidth="1"/>
    <col min="3" max="3" width="8.125" style="2" customWidth="1"/>
    <col min="4" max="5" width="4" style="2" customWidth="1"/>
    <col min="6" max="6" width="10" style="2" customWidth="1"/>
    <col min="7" max="7" width="8.5" style="2" customWidth="1"/>
    <col min="8" max="8" width="9" style="2" customWidth="1"/>
    <col min="9" max="9" width="6.875" style="2" customWidth="1"/>
    <col min="10" max="11" width="8.125" style="2" customWidth="1"/>
    <col min="12" max="12" width="7.5" style="2" customWidth="1"/>
    <col min="13" max="15" width="8.125" style="2" customWidth="1"/>
    <col min="16" max="16" width="9.875" style="2" customWidth="1"/>
    <col min="17" max="17" width="6.25" style="2" customWidth="1"/>
    <col min="18" max="18" width="26.875" style="2" customWidth="1"/>
    <col min="19" max="20" width="9" style="2" customWidth="1"/>
    <col min="21" max="21" width="16.25" style="2" customWidth="1"/>
    <col min="22" max="23" width="9" style="2" customWidth="1"/>
    <col min="24" max="24" width="9" style="2" hidden="1" customWidth="1"/>
    <col min="25" max="257" width="9" style="2" customWidth="1"/>
    <col min="258" max="258" width="16.5" style="2"/>
    <col min="259" max="259" width="2.375" style="2" customWidth="1"/>
    <col min="260" max="261" width="8.125" style="2" customWidth="1"/>
    <col min="262" max="16384" width="16.5" style="2"/>
  </cols>
  <sheetData>
    <row r="1" spans="1:256" ht="14.25" customHeight="1">
      <c r="A1" s="12" t="s">
        <v>6</v>
      </c>
    </row>
    <row r="2" spans="1:256" ht="24.75" customHeight="1">
      <c r="A2" s="290" t="s">
        <v>136</v>
      </c>
      <c r="B2" s="290"/>
      <c r="C2" s="290"/>
      <c r="D2" s="290"/>
      <c r="E2" s="290"/>
      <c r="F2" s="290"/>
      <c r="G2" s="290"/>
      <c r="H2" s="290"/>
      <c r="I2" s="290"/>
      <c r="J2" s="290"/>
      <c r="K2" s="290"/>
      <c r="L2" s="290"/>
      <c r="M2" s="290"/>
      <c r="N2" s="290"/>
      <c r="O2" s="290"/>
      <c r="P2" s="290"/>
      <c r="Q2" s="72"/>
    </row>
    <row r="3" spans="1:256" ht="21.75" customHeight="1">
      <c r="A3" s="14"/>
      <c r="B3" s="14"/>
      <c r="C3" s="14"/>
      <c r="D3" s="14"/>
      <c r="E3" s="14"/>
      <c r="F3" s="14"/>
      <c r="G3" s="14"/>
      <c r="H3" s="14"/>
      <c r="I3" s="14"/>
      <c r="J3" s="291" t="s">
        <v>18</v>
      </c>
      <c r="K3" s="291"/>
      <c r="L3" s="291"/>
      <c r="M3" s="319"/>
      <c r="N3" s="319"/>
      <c r="O3" s="319"/>
      <c r="P3" s="319"/>
      <c r="Q3" s="83"/>
    </row>
    <row r="4" spans="1:256" ht="21.75" customHeight="1">
      <c r="A4" s="96" t="s">
        <v>175</v>
      </c>
      <c r="B4" s="97"/>
      <c r="C4" s="304" t="s">
        <v>176</v>
      </c>
      <c r="D4" s="305"/>
      <c r="E4" s="98"/>
      <c r="F4" s="306" t="s">
        <v>177</v>
      </c>
      <c r="G4" s="307"/>
      <c r="H4" s="307"/>
      <c r="I4" s="3"/>
      <c r="J4" s="291" t="s">
        <v>19</v>
      </c>
      <c r="K4" s="291"/>
      <c r="L4" s="291"/>
      <c r="M4" s="293"/>
      <c r="N4" s="293"/>
      <c r="O4" s="293"/>
      <c r="P4" s="293"/>
      <c r="Q4" s="84"/>
    </row>
    <row r="5" spans="1:256" ht="6.75" customHeight="1" thickBot="1">
      <c r="A5" s="10"/>
      <c r="B5" s="3"/>
      <c r="C5" s="3"/>
      <c r="D5" s="3"/>
      <c r="E5" s="3"/>
      <c r="F5" s="3"/>
      <c r="G5" s="3"/>
      <c r="H5" s="3"/>
      <c r="I5" s="3"/>
      <c r="J5" s="3"/>
      <c r="K5" s="3"/>
      <c r="L5" s="3"/>
      <c r="M5" s="3"/>
      <c r="N5" s="3"/>
      <c r="O5" s="3"/>
      <c r="P5" s="3"/>
      <c r="Q5" s="3"/>
    </row>
    <row r="6" spans="1:256" ht="36" customHeight="1">
      <c r="A6" s="294" t="s">
        <v>7</v>
      </c>
      <c r="B6" s="297" t="s">
        <v>25</v>
      </c>
      <c r="C6" s="298"/>
      <c r="D6" s="299"/>
      <c r="E6" s="300" t="str">
        <f>IF('申込書兼報告書-1'!E6="","",'申込書兼報告書-1'!E6)</f>
        <v/>
      </c>
      <c r="F6" s="300"/>
      <c r="G6" s="300"/>
      <c r="H6" s="300"/>
      <c r="I6" s="300"/>
      <c r="J6" s="300"/>
      <c r="K6" s="300"/>
      <c r="L6" s="300"/>
      <c r="M6" s="73"/>
      <c r="N6" s="301" t="s">
        <v>9</v>
      </c>
      <c r="O6" s="301"/>
      <c r="P6" s="302"/>
      <c r="Q6" s="85"/>
    </row>
    <row r="7" spans="1:256" ht="32.25" customHeight="1">
      <c r="A7" s="295"/>
      <c r="B7" s="132" t="s">
        <v>0</v>
      </c>
      <c r="C7" s="303"/>
      <c r="D7" s="373" t="str">
        <f>IF('申込書兼報告書-1'!D7="","",'申込書兼報告書-1'!D7)</f>
        <v/>
      </c>
      <c r="E7" s="374"/>
      <c r="F7" s="374"/>
      <c r="G7" s="374"/>
      <c r="H7" s="374"/>
      <c r="I7" s="374"/>
      <c r="J7" s="374"/>
      <c r="K7" s="374"/>
      <c r="L7" s="136" t="s">
        <v>20</v>
      </c>
      <c r="M7" s="132"/>
      <c r="N7" s="136" t="str">
        <f>IF('申込書兼報告書-1'!N7="","",'申込書兼報告書-1'!N7)</f>
        <v/>
      </c>
      <c r="O7" s="137"/>
      <c r="P7" s="312"/>
      <c r="Q7" s="85"/>
    </row>
    <row r="8" spans="1:256" ht="32.25" customHeight="1">
      <c r="A8" s="295"/>
      <c r="B8" s="157" t="s">
        <v>1</v>
      </c>
      <c r="C8" s="158"/>
      <c r="D8" s="25" t="s">
        <v>2</v>
      </c>
      <c r="E8" s="361" t="str">
        <f>IF('申込書兼報告書-1'!〒="","",'申込書兼報告書-1'!〒)</f>
        <v/>
      </c>
      <c r="F8" s="362"/>
      <c r="G8" s="315" t="str">
        <f>IF('申込書兼報告書-1'!G8="","",'申込書兼報告書-1'!G8)</f>
        <v/>
      </c>
      <c r="H8" s="316"/>
      <c r="I8" s="316"/>
      <c r="J8" s="316"/>
      <c r="K8" s="316"/>
      <c r="L8" s="316"/>
      <c r="M8" s="316"/>
      <c r="N8" s="316"/>
      <c r="O8" s="316"/>
      <c r="P8" s="317"/>
      <c r="Q8" s="33"/>
    </row>
    <row r="9" spans="1:256" ht="32.25" customHeight="1">
      <c r="A9" s="295"/>
      <c r="B9" s="281"/>
      <c r="C9" s="282"/>
      <c r="D9" s="9"/>
      <c r="E9" s="313" t="str">
        <f>IF('申込書兼報告書-1'!E9="","",'申込書兼報告書-1'!E9)</f>
        <v/>
      </c>
      <c r="F9" s="313"/>
      <c r="G9" s="313"/>
      <c r="H9" s="313"/>
      <c r="I9" s="313"/>
      <c r="J9" s="313"/>
      <c r="K9" s="313"/>
      <c r="L9" s="313"/>
      <c r="M9" s="313"/>
      <c r="N9" s="313"/>
      <c r="O9" s="313"/>
      <c r="P9" s="318"/>
      <c r="Q9" s="31"/>
    </row>
    <row r="10" spans="1:256" ht="32.25" customHeight="1">
      <c r="A10" s="296"/>
      <c r="B10" s="178" t="s">
        <v>3</v>
      </c>
      <c r="C10" s="252"/>
      <c r="D10" s="351" t="str">
        <f>IF('申込書兼報告書-1'!TEL="","",'申込書兼報告書-1'!TEL)</f>
        <v/>
      </c>
      <c r="E10" s="352"/>
      <c r="F10" s="352"/>
      <c r="G10" s="353"/>
      <c r="H10" s="66" t="s">
        <v>21</v>
      </c>
      <c r="I10" s="354" t="str">
        <f>IF('申込書兼報告書-1'!FAX="","",'申込書兼報告書-1'!FAX)</f>
        <v/>
      </c>
      <c r="J10" s="354"/>
      <c r="K10" s="354"/>
      <c r="L10" s="354"/>
      <c r="M10" s="354"/>
      <c r="N10" s="355"/>
      <c r="O10" s="356"/>
      <c r="P10" s="357"/>
      <c r="Q10" s="86"/>
    </row>
    <row r="11" spans="1:256" ht="27" customHeight="1">
      <c r="A11" s="260" t="s">
        <v>89</v>
      </c>
      <c r="B11" s="74" t="s">
        <v>5</v>
      </c>
      <c r="C11" s="365" t="str">
        <f>IF(〒="","",〒)</f>
        <v/>
      </c>
      <c r="D11" s="365"/>
      <c r="E11" s="365"/>
      <c r="F11" s="366" t="str">
        <f>IF(G8="","",G8)</f>
        <v/>
      </c>
      <c r="G11" s="367"/>
      <c r="H11" s="367"/>
      <c r="I11" s="367"/>
      <c r="J11" s="367"/>
      <c r="K11" s="367"/>
      <c r="L11" s="367"/>
      <c r="M11" s="367"/>
      <c r="N11" s="367"/>
      <c r="O11" s="367"/>
      <c r="P11" s="368"/>
      <c r="Q11" s="87"/>
    </row>
    <row r="12" spans="1:256" ht="32.25" customHeight="1">
      <c r="A12" s="261"/>
      <c r="B12" s="1"/>
      <c r="C12" s="369" t="str">
        <f>IF(E9="","",E9)</f>
        <v/>
      </c>
      <c r="D12" s="369"/>
      <c r="E12" s="369"/>
      <c r="F12" s="369"/>
      <c r="G12" s="369"/>
      <c r="H12" s="369"/>
      <c r="I12" s="369"/>
      <c r="J12" s="369"/>
      <c r="K12" s="369"/>
      <c r="L12" s="369"/>
      <c r="M12" s="369"/>
      <c r="N12" s="369"/>
      <c r="O12" s="369"/>
      <c r="P12" s="370"/>
      <c r="Q12" s="88"/>
      <c r="IV12" s="6"/>
    </row>
    <row r="13" spans="1:256" ht="32.25" customHeight="1">
      <c r="A13" s="262"/>
      <c r="B13" s="60"/>
      <c r="C13" s="371" t="str">
        <f>E6&amp;" "&amp;D7</f>
        <v xml:space="preserve"> </v>
      </c>
      <c r="D13" s="371"/>
      <c r="E13" s="371"/>
      <c r="F13" s="371"/>
      <c r="G13" s="371"/>
      <c r="H13" s="371"/>
      <c r="I13" s="371"/>
      <c r="J13" s="371"/>
      <c r="K13" s="371"/>
      <c r="L13" s="371"/>
      <c r="M13" s="371"/>
      <c r="N13" s="371"/>
      <c r="O13" s="371"/>
      <c r="P13" s="372"/>
      <c r="Q13" s="80"/>
      <c r="IV13" s="6"/>
    </row>
    <row r="14" spans="1:256" ht="26.25" customHeight="1">
      <c r="A14" s="263"/>
      <c r="B14" s="272" t="s">
        <v>22</v>
      </c>
      <c r="C14" s="273"/>
      <c r="D14" s="358" t="str">
        <f>IF(N7="","",N7)</f>
        <v/>
      </c>
      <c r="E14" s="359"/>
      <c r="F14" s="359"/>
      <c r="G14" s="360"/>
      <c r="H14" s="65" t="s">
        <v>23</v>
      </c>
      <c r="I14" s="375" t="str">
        <f>IF(TEL="","",TEL)</f>
        <v/>
      </c>
      <c r="J14" s="376"/>
      <c r="K14" s="376"/>
      <c r="L14" s="376"/>
      <c r="M14" s="388" t="s">
        <v>112</v>
      </c>
      <c r="N14" s="388"/>
      <c r="O14" s="388"/>
      <c r="P14" s="389"/>
      <c r="Q14" s="89"/>
      <c r="IV14" s="6"/>
    </row>
    <row r="15" spans="1:256" ht="32.25" customHeight="1">
      <c r="A15" s="67" t="s">
        <v>85</v>
      </c>
      <c r="B15" s="363"/>
      <c r="C15" s="364"/>
      <c r="D15" s="364"/>
      <c r="E15" s="364"/>
      <c r="F15" s="364"/>
      <c r="G15" s="364"/>
      <c r="H15" s="364"/>
      <c r="I15" s="364"/>
      <c r="J15" s="364"/>
      <c r="K15" s="364"/>
      <c r="L15" s="364"/>
      <c r="M15" s="388"/>
      <c r="N15" s="388"/>
      <c r="O15" s="388"/>
      <c r="P15" s="389"/>
      <c r="Q15" s="89"/>
      <c r="V15" s="5"/>
    </row>
    <row r="16" spans="1:256" ht="32.25" customHeight="1">
      <c r="A16" s="68" t="s">
        <v>106</v>
      </c>
      <c r="B16" s="377" t="s">
        <v>105</v>
      </c>
      <c r="C16" s="378"/>
      <c r="D16" s="379" t="str">
        <f>IF(B16="無","令和　　年　　月　　日","")</f>
        <v/>
      </c>
      <c r="E16" s="380"/>
      <c r="F16" s="380"/>
      <c r="G16" s="380"/>
      <c r="H16" s="243" t="s">
        <v>127</v>
      </c>
      <c r="I16" s="243"/>
      <c r="J16" s="243"/>
      <c r="K16" s="243"/>
      <c r="L16" s="243"/>
      <c r="M16" s="243"/>
      <c r="N16" s="244" t="s">
        <v>111</v>
      </c>
      <c r="O16" s="244"/>
      <c r="P16" s="245"/>
      <c r="Q16" s="90"/>
      <c r="V16" s="5"/>
    </row>
    <row r="17" spans="1:24" ht="32.25" customHeight="1">
      <c r="A17" s="68" t="s">
        <v>107</v>
      </c>
      <c r="B17" s="382" t="s">
        <v>108</v>
      </c>
      <c r="C17" s="383"/>
      <c r="D17" s="383"/>
      <c r="E17" s="383"/>
      <c r="F17" s="383"/>
      <c r="G17" s="384"/>
      <c r="H17" s="249">
        <f>_xlfn.XLOOKUP(D20,Sheet3!B:B,Sheet3!C:C)</f>
        <v>0</v>
      </c>
      <c r="I17" s="250"/>
      <c r="J17" s="251" t="s">
        <v>110</v>
      </c>
      <c r="K17" s="251"/>
      <c r="L17" s="219" t="str">
        <f>IFERROR(H17/D20,"")</f>
        <v/>
      </c>
      <c r="M17" s="219"/>
      <c r="N17" s="244"/>
      <c r="O17" s="244"/>
      <c r="P17" s="245"/>
      <c r="Q17" s="90"/>
      <c r="V17" s="5"/>
    </row>
    <row r="18" spans="1:24" ht="32.25" customHeight="1">
      <c r="A18" s="61" t="s">
        <v>11</v>
      </c>
      <c r="B18" s="220">
        <f>COUNTA(M32:M211)</f>
        <v>0</v>
      </c>
      <c r="C18" s="221"/>
      <c r="D18" s="62" t="s">
        <v>12</v>
      </c>
      <c r="E18" s="222" t="s">
        <v>143</v>
      </c>
      <c r="F18" s="223"/>
      <c r="G18" s="79">
        <f>COUNTIF($L$32:$L$211,"振替受講")+COUNTIF($L$32:$L$211,"再受講")</f>
        <v>0</v>
      </c>
      <c r="H18" s="224" t="s">
        <v>128</v>
      </c>
      <c r="I18" s="224"/>
      <c r="J18" s="224"/>
      <c r="K18" s="224"/>
      <c r="L18" s="224"/>
      <c r="M18" s="224"/>
      <c r="N18" s="224"/>
      <c r="O18" s="224"/>
      <c r="P18" s="225"/>
      <c r="Q18" s="91"/>
    </row>
    <row r="19" spans="1:24" ht="32.25" customHeight="1">
      <c r="A19" s="15" t="s">
        <v>100</v>
      </c>
      <c r="B19" s="226" t="s">
        <v>102</v>
      </c>
      <c r="C19" s="227"/>
      <c r="D19" s="227"/>
      <c r="E19" s="227"/>
      <c r="F19" s="227"/>
      <c r="G19" s="227"/>
      <c r="H19" s="227"/>
      <c r="I19" s="228">
        <f>IF(D20="","",D20+P19)</f>
        <v>0</v>
      </c>
      <c r="J19" s="228"/>
      <c r="K19" s="63"/>
      <c r="L19" s="229" t="s">
        <v>130</v>
      </c>
      <c r="M19" s="229"/>
      <c r="N19" s="230">
        <f>IF(D20="","",550*D20+H17)</f>
        <v>0</v>
      </c>
      <c r="O19" s="230"/>
      <c r="P19" s="75">
        <f>IF(L20="要",1,0)</f>
        <v>0</v>
      </c>
      <c r="Q19" s="92"/>
    </row>
    <row r="20" spans="1:24" ht="32.25" customHeight="1">
      <c r="A20" s="61"/>
      <c r="B20" s="207" t="s">
        <v>24</v>
      </c>
      <c r="C20" s="208"/>
      <c r="D20" s="209">
        <f>COUNTIF($L$32:$L$211,"新規受講")</f>
        <v>0</v>
      </c>
      <c r="E20" s="209"/>
      <c r="F20" s="64" t="s">
        <v>16</v>
      </c>
      <c r="G20" s="210" t="s">
        <v>29</v>
      </c>
      <c r="H20" s="208"/>
      <c r="I20" s="208" t="s">
        <v>101</v>
      </c>
      <c r="J20" s="208"/>
      <c r="K20" s="208"/>
      <c r="L20" s="77"/>
      <c r="M20" s="211" t="s">
        <v>125</v>
      </c>
      <c r="N20" s="212"/>
      <c r="O20" s="212"/>
      <c r="P20" s="213"/>
      <c r="Q20" s="93"/>
    </row>
    <row r="21" spans="1:24" ht="32.25" customHeight="1">
      <c r="A21" s="15" t="s">
        <v>94</v>
      </c>
      <c r="B21" s="349" t="s">
        <v>95</v>
      </c>
      <c r="C21" s="350"/>
      <c r="D21" s="350"/>
      <c r="E21" s="350"/>
      <c r="F21" s="350"/>
      <c r="G21" s="216" t="s">
        <v>131</v>
      </c>
      <c r="H21" s="217"/>
      <c r="I21" s="217"/>
      <c r="J21" s="217"/>
      <c r="K21" s="217"/>
      <c r="L21" s="217"/>
      <c r="M21" s="217"/>
      <c r="N21" s="217"/>
      <c r="O21" s="217"/>
      <c r="P21" s="218"/>
      <c r="Q21" s="81"/>
    </row>
    <row r="22" spans="1:24" ht="51.75" customHeight="1">
      <c r="A22" s="82" t="s">
        <v>118</v>
      </c>
      <c r="B22" s="390"/>
      <c r="C22" s="391"/>
      <c r="D22" s="391"/>
      <c r="E22" s="391"/>
      <c r="F22" s="391"/>
      <c r="G22" s="391"/>
      <c r="H22" s="391"/>
      <c r="I22" s="391"/>
      <c r="J22" s="391"/>
      <c r="K22" s="391"/>
      <c r="L22" s="391"/>
      <c r="M22" s="391"/>
      <c r="N22" s="391"/>
      <c r="O22" s="391"/>
      <c r="P22" s="392"/>
      <c r="Q22" s="81"/>
    </row>
    <row r="23" spans="1:24" ht="48.75" customHeight="1" thickBot="1">
      <c r="A23" s="70" t="s">
        <v>27</v>
      </c>
      <c r="B23" s="393"/>
      <c r="C23" s="394"/>
      <c r="D23" s="394"/>
      <c r="E23" s="394"/>
      <c r="F23" s="394"/>
      <c r="G23" s="394"/>
      <c r="H23" s="394"/>
      <c r="I23" s="394"/>
      <c r="J23" s="394"/>
      <c r="K23" s="394"/>
      <c r="L23" s="394"/>
      <c r="M23" s="394"/>
      <c r="N23" s="394"/>
      <c r="O23" s="394"/>
      <c r="P23" s="395"/>
      <c r="Q23" s="5"/>
      <c r="X23" s="78">
        <f>COUNTIF($L$32:$L$211,"振替受講")</f>
        <v>0</v>
      </c>
    </row>
    <row r="24" spans="1:24" ht="18" customHeight="1">
      <c r="A24" s="197" t="s">
        <v>86</v>
      </c>
      <c r="B24" s="198"/>
      <c r="C24" s="198"/>
      <c r="D24" s="198"/>
      <c r="E24" s="198"/>
      <c r="F24" s="198"/>
      <c r="G24" s="198"/>
      <c r="H24" s="198"/>
      <c r="I24" s="198"/>
      <c r="J24" s="198"/>
      <c r="K24" s="198"/>
      <c r="L24" s="198"/>
      <c r="M24" s="198"/>
      <c r="N24" s="198"/>
      <c r="O24" s="198"/>
      <c r="P24" s="199"/>
      <c r="Q24" s="94"/>
      <c r="R24" s="8"/>
      <c r="S24" s="8"/>
      <c r="T24" s="8"/>
    </row>
    <row r="25" spans="1:24" ht="71.25" customHeight="1" thickBot="1">
      <c r="A25" s="200"/>
      <c r="B25" s="201"/>
      <c r="C25" s="201"/>
      <c r="D25" s="201"/>
      <c r="E25" s="201"/>
      <c r="F25" s="201"/>
      <c r="G25" s="201"/>
      <c r="H25" s="201"/>
      <c r="I25" s="201"/>
      <c r="J25" s="201"/>
      <c r="K25" s="201"/>
      <c r="L25" s="201"/>
      <c r="M25" s="201"/>
      <c r="N25" s="201"/>
      <c r="O25" s="201"/>
      <c r="P25" s="202"/>
      <c r="Q25" s="94"/>
      <c r="R25" s="8"/>
      <c r="S25" s="8"/>
      <c r="T25" s="8"/>
    </row>
    <row r="26" spans="1:24" ht="45.75" customHeight="1">
      <c r="A26" s="203" t="s">
        <v>87</v>
      </c>
      <c r="B26" s="203"/>
      <c r="C26" s="203"/>
      <c r="D26" s="203"/>
      <c r="E26" s="203"/>
      <c r="F26" s="203"/>
      <c r="G26" s="203"/>
      <c r="H26" s="203"/>
      <c r="I26" s="203"/>
      <c r="J26" s="203"/>
      <c r="K26" s="203"/>
      <c r="L26" s="204" t="s">
        <v>84</v>
      </c>
      <c r="M26" s="204"/>
      <c r="N26" s="204"/>
      <c r="O26" s="204"/>
      <c r="P26" s="204"/>
      <c r="Q26" s="57"/>
    </row>
    <row r="27" spans="1:24" ht="19.5" customHeight="1">
      <c r="A27" s="24"/>
      <c r="B27" s="24"/>
      <c r="C27" s="24"/>
      <c r="D27" s="24"/>
      <c r="E27" s="24"/>
      <c r="F27" s="24"/>
      <c r="G27" s="24"/>
      <c r="H27" s="24"/>
      <c r="I27" s="24"/>
      <c r="J27" s="24"/>
      <c r="K27" s="24"/>
      <c r="L27" s="205"/>
      <c r="M27" s="205"/>
      <c r="N27" s="205"/>
      <c r="O27" s="205"/>
      <c r="P27" s="205"/>
      <c r="Q27" s="57"/>
    </row>
    <row r="28" spans="1:24" ht="27" customHeight="1">
      <c r="A28" s="206" t="s">
        <v>88</v>
      </c>
      <c r="B28" s="206"/>
      <c r="C28" s="206"/>
      <c r="D28" s="206"/>
      <c r="E28" s="206"/>
      <c r="F28" s="206"/>
      <c r="G28" s="206"/>
      <c r="H28" s="206"/>
      <c r="I28" s="206"/>
      <c r="J28" s="206"/>
      <c r="K28" s="5"/>
      <c r="L28" s="205"/>
      <c r="M28" s="205"/>
      <c r="N28" s="205"/>
      <c r="O28" s="205"/>
      <c r="P28" s="205"/>
      <c r="Q28" s="57"/>
    </row>
    <row r="29" spans="1:24" ht="15.75" customHeight="1" thickBot="1">
      <c r="A29" s="5"/>
      <c r="B29" s="5"/>
      <c r="C29" s="5"/>
      <c r="D29" s="5"/>
      <c r="E29" s="5"/>
      <c r="F29" s="5"/>
      <c r="G29" s="5"/>
      <c r="H29" s="5"/>
      <c r="I29" s="5"/>
      <c r="J29" s="5"/>
      <c r="K29" s="5"/>
      <c r="L29" s="57"/>
      <c r="M29" s="57"/>
      <c r="N29" s="57"/>
      <c r="O29" s="57"/>
      <c r="P29" s="57"/>
      <c r="Q29" s="57"/>
    </row>
    <row r="30" spans="1:24" ht="14.25" customHeight="1">
      <c r="A30" s="184"/>
      <c r="B30" s="186" t="s">
        <v>13</v>
      </c>
      <c r="C30" s="188" t="s">
        <v>4</v>
      </c>
      <c r="D30" s="189"/>
      <c r="E30" s="190" t="s">
        <v>15</v>
      </c>
      <c r="F30" s="191"/>
      <c r="G30" s="191"/>
      <c r="H30" s="192"/>
      <c r="I30" s="193" t="s">
        <v>8</v>
      </c>
      <c r="J30" s="194"/>
      <c r="K30" s="194"/>
      <c r="L30" s="195" t="s">
        <v>146</v>
      </c>
      <c r="M30" s="170" t="s">
        <v>147</v>
      </c>
      <c r="N30" s="381" t="s">
        <v>181</v>
      </c>
      <c r="O30" s="173"/>
      <c r="P30" s="18" t="s">
        <v>98</v>
      </c>
      <c r="Q30" s="176" t="s">
        <v>129</v>
      </c>
    </row>
    <row r="31" spans="1:24" ht="32.25" customHeight="1">
      <c r="A31" s="185"/>
      <c r="B31" s="187"/>
      <c r="C31" s="177" t="s">
        <v>26</v>
      </c>
      <c r="D31" s="178"/>
      <c r="E31" s="179" t="s">
        <v>14</v>
      </c>
      <c r="F31" s="180"/>
      <c r="G31" s="180"/>
      <c r="H31" s="181"/>
      <c r="I31" s="182" t="s">
        <v>17</v>
      </c>
      <c r="J31" s="183"/>
      <c r="K31" s="183"/>
      <c r="L31" s="196"/>
      <c r="M31" s="171"/>
      <c r="N31" s="174"/>
      <c r="O31" s="175"/>
      <c r="P31" s="23" t="s">
        <v>28</v>
      </c>
      <c r="Q31" s="176"/>
    </row>
    <row r="32" spans="1:24" ht="14.25" customHeight="1">
      <c r="A32" s="13"/>
      <c r="B32" s="138" t="str">
        <f>IF(E33="","",1)</f>
        <v/>
      </c>
      <c r="C32" s="139" t="s">
        <v>4</v>
      </c>
      <c r="D32" s="140"/>
      <c r="E32" s="141"/>
      <c r="F32" s="142"/>
      <c r="G32" s="142"/>
      <c r="H32" s="143"/>
      <c r="I32" s="168" t="s">
        <v>8</v>
      </c>
      <c r="J32" s="169"/>
      <c r="K32" s="169"/>
      <c r="L32" s="144"/>
      <c r="M32" s="144"/>
      <c r="N32" s="162"/>
      <c r="O32" s="163"/>
      <c r="P32" s="19" t="s">
        <v>99</v>
      </c>
      <c r="Q32" s="105"/>
    </row>
    <row r="33" spans="1:17" ht="32.25" customHeight="1">
      <c r="A33" s="11" t="s">
        <v>10</v>
      </c>
      <c r="B33" s="116"/>
      <c r="C33" s="131" t="s">
        <v>26</v>
      </c>
      <c r="D33" s="132"/>
      <c r="E33" s="133"/>
      <c r="F33" s="134"/>
      <c r="G33" s="134"/>
      <c r="H33" s="135"/>
      <c r="I33" s="166"/>
      <c r="J33" s="167"/>
      <c r="K33" s="167"/>
      <c r="L33" s="128"/>
      <c r="M33" s="128"/>
      <c r="N33" s="164"/>
      <c r="O33" s="165"/>
      <c r="P33" s="20"/>
      <c r="Q33" s="105"/>
    </row>
    <row r="34" spans="1:17" ht="14.25" customHeight="1">
      <c r="A34" s="160" t="s">
        <v>97</v>
      </c>
      <c r="B34" s="116" t="str">
        <f>IF(E35="","",B32+1)</f>
        <v/>
      </c>
      <c r="C34" s="118" t="s">
        <v>4</v>
      </c>
      <c r="D34" s="119"/>
      <c r="E34" s="120"/>
      <c r="F34" s="121"/>
      <c r="G34" s="121"/>
      <c r="H34" s="122"/>
      <c r="I34" s="123" t="s">
        <v>8</v>
      </c>
      <c r="J34" s="124"/>
      <c r="K34" s="125"/>
      <c r="L34" s="126"/>
      <c r="M34" s="126"/>
      <c r="N34" s="129"/>
      <c r="O34" s="130"/>
      <c r="P34" s="19" t="s">
        <v>99</v>
      </c>
      <c r="Q34" s="105"/>
    </row>
    <row r="35" spans="1:17" ht="32.25" customHeight="1">
      <c r="A35" s="160"/>
      <c r="B35" s="116"/>
      <c r="C35" s="131" t="s">
        <v>26</v>
      </c>
      <c r="D35" s="132"/>
      <c r="E35" s="133"/>
      <c r="F35" s="134"/>
      <c r="G35" s="134"/>
      <c r="H35" s="135"/>
      <c r="I35" s="166"/>
      <c r="J35" s="167"/>
      <c r="K35" s="158"/>
      <c r="L35" s="128"/>
      <c r="M35" s="128"/>
      <c r="N35" s="129"/>
      <c r="O35" s="130"/>
      <c r="P35" s="20"/>
      <c r="Q35" s="105"/>
    </row>
    <row r="36" spans="1:17" ht="14.25" customHeight="1">
      <c r="A36" s="160"/>
      <c r="B36" s="116" t="str">
        <f t="shared" ref="B36" si="0">IF(E37="","",B34+1)</f>
        <v/>
      </c>
      <c r="C36" s="118" t="s">
        <v>4</v>
      </c>
      <c r="D36" s="119"/>
      <c r="E36" s="120"/>
      <c r="F36" s="121"/>
      <c r="G36" s="121"/>
      <c r="H36" s="122"/>
      <c r="I36" s="123" t="s">
        <v>8</v>
      </c>
      <c r="J36" s="124"/>
      <c r="K36" s="125"/>
      <c r="L36" s="126"/>
      <c r="M36" s="126"/>
      <c r="N36" s="129"/>
      <c r="O36" s="130"/>
      <c r="P36" s="19" t="s">
        <v>99</v>
      </c>
      <c r="Q36" s="105"/>
    </row>
    <row r="37" spans="1:17" ht="32.25" customHeight="1">
      <c r="A37" s="160"/>
      <c r="B37" s="116"/>
      <c r="C37" s="131" t="s">
        <v>26</v>
      </c>
      <c r="D37" s="132"/>
      <c r="E37" s="133"/>
      <c r="F37" s="134"/>
      <c r="G37" s="134"/>
      <c r="H37" s="135"/>
      <c r="I37" s="136"/>
      <c r="J37" s="137"/>
      <c r="K37" s="132"/>
      <c r="L37" s="128"/>
      <c r="M37" s="128"/>
      <c r="N37" s="129"/>
      <c r="O37" s="130"/>
      <c r="P37" s="20"/>
      <c r="Q37" s="105"/>
    </row>
    <row r="38" spans="1:17" ht="14.25" customHeight="1">
      <c r="A38" s="58"/>
      <c r="B38" s="116" t="str">
        <f t="shared" ref="B38" si="1">IF(E39="","",B36+1)</f>
        <v/>
      </c>
      <c r="C38" s="118" t="s">
        <v>4</v>
      </c>
      <c r="D38" s="119"/>
      <c r="E38" s="120"/>
      <c r="F38" s="121"/>
      <c r="G38" s="121"/>
      <c r="H38" s="122"/>
      <c r="I38" s="123" t="s">
        <v>8</v>
      </c>
      <c r="J38" s="124"/>
      <c r="K38" s="125"/>
      <c r="L38" s="126"/>
      <c r="M38" s="126"/>
      <c r="N38" s="129"/>
      <c r="O38" s="130"/>
      <c r="P38" s="19" t="s">
        <v>99</v>
      </c>
      <c r="Q38" s="105"/>
    </row>
    <row r="39" spans="1:17" ht="32.25" customHeight="1" thickBot="1">
      <c r="A39" s="71"/>
      <c r="B39" s="117"/>
      <c r="C39" s="106" t="s">
        <v>26</v>
      </c>
      <c r="D39" s="107"/>
      <c r="E39" s="108"/>
      <c r="F39" s="109"/>
      <c r="G39" s="109"/>
      <c r="H39" s="110"/>
      <c r="I39" s="111"/>
      <c r="J39" s="112"/>
      <c r="K39" s="107"/>
      <c r="L39" s="127"/>
      <c r="M39" s="127"/>
      <c r="N39" s="154"/>
      <c r="O39" s="155"/>
      <c r="P39" s="22"/>
      <c r="Q39" s="105"/>
    </row>
    <row r="40" spans="1:17" ht="14.25" customHeight="1">
      <c r="A40" s="58"/>
      <c r="B40" s="138" t="str">
        <f t="shared" ref="B40" si="2">IF(E41="","",B38+1)</f>
        <v/>
      </c>
      <c r="C40" s="139" t="s">
        <v>4</v>
      </c>
      <c r="D40" s="140"/>
      <c r="E40" s="141"/>
      <c r="F40" s="142"/>
      <c r="G40" s="142"/>
      <c r="H40" s="143"/>
      <c r="I40" s="151" t="s">
        <v>8</v>
      </c>
      <c r="J40" s="152"/>
      <c r="K40" s="153"/>
      <c r="L40" s="144"/>
      <c r="M40" s="144"/>
      <c r="N40" s="149"/>
      <c r="O40" s="150"/>
      <c r="P40" s="19" t="s">
        <v>99</v>
      </c>
      <c r="Q40" s="105"/>
    </row>
    <row r="41" spans="1:17" ht="32.25" customHeight="1">
      <c r="A41" s="17"/>
      <c r="B41" s="116"/>
      <c r="C41" s="131" t="s">
        <v>26</v>
      </c>
      <c r="D41" s="132"/>
      <c r="E41" s="133"/>
      <c r="F41" s="134"/>
      <c r="G41" s="134"/>
      <c r="H41" s="135"/>
      <c r="I41" s="136"/>
      <c r="J41" s="137"/>
      <c r="K41" s="132"/>
      <c r="L41" s="128"/>
      <c r="M41" s="128"/>
      <c r="N41" s="129"/>
      <c r="O41" s="130"/>
      <c r="P41" s="20"/>
      <c r="Q41" s="105"/>
    </row>
    <row r="42" spans="1:17" ht="14.25" customHeight="1">
      <c r="A42" s="11"/>
      <c r="B42" s="116" t="str">
        <f t="shared" ref="B42" si="3">IF(E43="","",B40+1)</f>
        <v/>
      </c>
      <c r="C42" s="118" t="s">
        <v>4</v>
      </c>
      <c r="D42" s="119"/>
      <c r="E42" s="120"/>
      <c r="F42" s="121"/>
      <c r="G42" s="121"/>
      <c r="H42" s="122"/>
      <c r="I42" s="123" t="s">
        <v>8</v>
      </c>
      <c r="J42" s="124"/>
      <c r="K42" s="125"/>
      <c r="L42" s="126"/>
      <c r="M42" s="126"/>
      <c r="N42" s="129"/>
      <c r="O42" s="130"/>
      <c r="P42" s="19" t="s">
        <v>99</v>
      </c>
      <c r="Q42" s="105"/>
    </row>
    <row r="43" spans="1:17" ht="32.25" customHeight="1">
      <c r="A43" s="11"/>
      <c r="B43" s="116"/>
      <c r="C43" s="131" t="s">
        <v>26</v>
      </c>
      <c r="D43" s="132"/>
      <c r="E43" s="133"/>
      <c r="F43" s="134"/>
      <c r="G43" s="134"/>
      <c r="H43" s="135"/>
      <c r="I43" s="136"/>
      <c r="J43" s="137"/>
      <c r="K43" s="132"/>
      <c r="L43" s="128"/>
      <c r="M43" s="128"/>
      <c r="N43" s="129"/>
      <c r="O43" s="130"/>
      <c r="P43" s="20"/>
      <c r="Q43" s="105"/>
    </row>
    <row r="44" spans="1:17" ht="14.25" customHeight="1">
      <c r="A44" s="11"/>
      <c r="B44" s="116" t="str">
        <f t="shared" ref="B44" si="4">IF(E45="","",B42+1)</f>
        <v/>
      </c>
      <c r="C44" s="118" t="s">
        <v>4</v>
      </c>
      <c r="D44" s="119"/>
      <c r="E44" s="120"/>
      <c r="F44" s="121"/>
      <c r="G44" s="121"/>
      <c r="H44" s="122"/>
      <c r="I44" s="123" t="s">
        <v>8</v>
      </c>
      <c r="J44" s="124"/>
      <c r="K44" s="125"/>
      <c r="L44" s="126"/>
      <c r="M44" s="126"/>
      <c r="N44" s="129"/>
      <c r="O44" s="130"/>
      <c r="P44" s="19" t="s">
        <v>99</v>
      </c>
      <c r="Q44" s="105"/>
    </row>
    <row r="45" spans="1:17" ht="32.25" customHeight="1">
      <c r="A45" s="11" t="s">
        <v>10</v>
      </c>
      <c r="B45" s="116"/>
      <c r="C45" s="131" t="s">
        <v>26</v>
      </c>
      <c r="D45" s="132"/>
      <c r="E45" s="133"/>
      <c r="F45" s="134"/>
      <c r="G45" s="134"/>
      <c r="H45" s="135"/>
      <c r="I45" s="136"/>
      <c r="J45" s="137"/>
      <c r="K45" s="132"/>
      <c r="L45" s="128"/>
      <c r="M45" s="128"/>
      <c r="N45" s="129"/>
      <c r="O45" s="130"/>
      <c r="P45" s="20"/>
      <c r="Q45" s="105"/>
    </row>
    <row r="46" spans="1:17" ht="14.25" customHeight="1">
      <c r="A46" s="11"/>
      <c r="B46" s="116" t="str">
        <f t="shared" ref="B46" si="5">IF(E47="","",B44+1)</f>
        <v/>
      </c>
      <c r="C46" s="118" t="s">
        <v>4</v>
      </c>
      <c r="D46" s="119"/>
      <c r="E46" s="120"/>
      <c r="F46" s="121"/>
      <c r="G46" s="121"/>
      <c r="H46" s="122"/>
      <c r="I46" s="123" t="s">
        <v>8</v>
      </c>
      <c r="J46" s="124"/>
      <c r="K46" s="125"/>
      <c r="L46" s="126"/>
      <c r="M46" s="126"/>
      <c r="N46" s="129"/>
      <c r="O46" s="130"/>
      <c r="P46" s="19" t="s">
        <v>99</v>
      </c>
      <c r="Q46" s="105"/>
    </row>
    <row r="47" spans="1:17" ht="32.25" customHeight="1">
      <c r="A47" s="160" t="s">
        <v>97</v>
      </c>
      <c r="B47" s="116"/>
      <c r="C47" s="131" t="s">
        <v>26</v>
      </c>
      <c r="D47" s="132"/>
      <c r="E47" s="133"/>
      <c r="F47" s="134"/>
      <c r="G47" s="134"/>
      <c r="H47" s="135"/>
      <c r="I47" s="136"/>
      <c r="J47" s="137"/>
      <c r="K47" s="132"/>
      <c r="L47" s="128"/>
      <c r="M47" s="128"/>
      <c r="N47" s="129"/>
      <c r="O47" s="130"/>
      <c r="P47" s="20"/>
      <c r="Q47" s="105"/>
    </row>
    <row r="48" spans="1:17" ht="14.25" customHeight="1">
      <c r="A48" s="160"/>
      <c r="B48" s="116" t="str">
        <f t="shared" ref="B48" si="6">IF(E49="","",B46+1)</f>
        <v/>
      </c>
      <c r="C48" s="118" t="s">
        <v>4</v>
      </c>
      <c r="D48" s="119"/>
      <c r="E48" s="120"/>
      <c r="F48" s="121"/>
      <c r="G48" s="121"/>
      <c r="H48" s="122"/>
      <c r="I48" s="123" t="s">
        <v>8</v>
      </c>
      <c r="J48" s="124"/>
      <c r="K48" s="125"/>
      <c r="L48" s="126"/>
      <c r="M48" s="126"/>
      <c r="N48" s="129"/>
      <c r="O48" s="130"/>
      <c r="P48" s="19" t="s">
        <v>99</v>
      </c>
      <c r="Q48" s="105"/>
    </row>
    <row r="49" spans="1:17" ht="32.25" customHeight="1">
      <c r="A49" s="160"/>
      <c r="B49" s="116"/>
      <c r="C49" s="131" t="s">
        <v>26</v>
      </c>
      <c r="D49" s="132"/>
      <c r="E49" s="133"/>
      <c r="F49" s="134"/>
      <c r="G49" s="134"/>
      <c r="H49" s="135"/>
      <c r="I49" s="136"/>
      <c r="J49" s="137"/>
      <c r="K49" s="132"/>
      <c r="L49" s="128"/>
      <c r="M49" s="128"/>
      <c r="N49" s="129"/>
      <c r="O49" s="130"/>
      <c r="P49" s="20"/>
      <c r="Q49" s="105"/>
    </row>
    <row r="50" spans="1:17" ht="14.25" customHeight="1">
      <c r="A50" s="160"/>
      <c r="B50" s="116" t="str">
        <f t="shared" ref="B50" si="7">IF(E51="","",B48+1)</f>
        <v/>
      </c>
      <c r="C50" s="118" t="s">
        <v>4</v>
      </c>
      <c r="D50" s="119"/>
      <c r="E50" s="120"/>
      <c r="F50" s="121"/>
      <c r="G50" s="121"/>
      <c r="H50" s="122"/>
      <c r="I50" s="123" t="s">
        <v>8</v>
      </c>
      <c r="J50" s="124"/>
      <c r="K50" s="125"/>
      <c r="L50" s="126"/>
      <c r="M50" s="126"/>
      <c r="N50" s="129"/>
      <c r="O50" s="130"/>
      <c r="P50" s="19" t="s">
        <v>99</v>
      </c>
      <c r="Q50" s="105"/>
    </row>
    <row r="51" spans="1:17" ht="32.25" customHeight="1">
      <c r="A51" s="11"/>
      <c r="B51" s="116"/>
      <c r="C51" s="131" t="s">
        <v>26</v>
      </c>
      <c r="D51" s="132"/>
      <c r="E51" s="146"/>
      <c r="F51" s="147"/>
      <c r="G51" s="147"/>
      <c r="H51" s="148"/>
      <c r="I51" s="136"/>
      <c r="J51" s="137"/>
      <c r="K51" s="132"/>
      <c r="L51" s="128"/>
      <c r="M51" s="128"/>
      <c r="N51" s="129"/>
      <c r="O51" s="130"/>
      <c r="P51" s="20"/>
      <c r="Q51" s="105"/>
    </row>
    <row r="52" spans="1:17" ht="14.25" customHeight="1">
      <c r="A52" s="11"/>
      <c r="B52" s="138" t="str">
        <f t="shared" ref="B52" si="8">IF(E53="","",B50+1)</f>
        <v/>
      </c>
      <c r="C52" s="139" t="s">
        <v>4</v>
      </c>
      <c r="D52" s="140"/>
      <c r="E52" s="141"/>
      <c r="F52" s="142"/>
      <c r="G52" s="142"/>
      <c r="H52" s="143"/>
      <c r="I52" s="123" t="s">
        <v>8</v>
      </c>
      <c r="J52" s="124"/>
      <c r="K52" s="125"/>
      <c r="L52" s="144"/>
      <c r="M52" s="144"/>
      <c r="N52" s="129"/>
      <c r="O52" s="130"/>
      <c r="P52" s="19" t="s">
        <v>99</v>
      </c>
      <c r="Q52" s="105"/>
    </row>
    <row r="53" spans="1:17" ht="32.25" customHeight="1">
      <c r="A53" s="11"/>
      <c r="B53" s="116"/>
      <c r="C53" s="131" t="s">
        <v>26</v>
      </c>
      <c r="D53" s="132"/>
      <c r="E53" s="133"/>
      <c r="F53" s="134"/>
      <c r="G53" s="134"/>
      <c r="H53" s="135"/>
      <c r="I53" s="136"/>
      <c r="J53" s="137"/>
      <c r="K53" s="132"/>
      <c r="L53" s="128"/>
      <c r="M53" s="128"/>
      <c r="N53" s="129"/>
      <c r="O53" s="130"/>
      <c r="P53" s="20"/>
      <c r="Q53" s="105"/>
    </row>
    <row r="54" spans="1:17" ht="14.25" customHeight="1">
      <c r="A54" s="11"/>
      <c r="B54" s="116" t="str">
        <f t="shared" ref="B54" si="9">IF(E55="","",B52+1)</f>
        <v/>
      </c>
      <c r="C54" s="118" t="s">
        <v>4</v>
      </c>
      <c r="D54" s="119"/>
      <c r="E54" s="120"/>
      <c r="F54" s="121"/>
      <c r="G54" s="121"/>
      <c r="H54" s="122"/>
      <c r="I54" s="123" t="s">
        <v>8</v>
      </c>
      <c r="J54" s="124"/>
      <c r="K54" s="125"/>
      <c r="L54" s="126"/>
      <c r="M54" s="126"/>
      <c r="N54" s="129"/>
      <c r="O54" s="130"/>
      <c r="P54" s="19" t="s">
        <v>99</v>
      </c>
      <c r="Q54" s="105"/>
    </row>
    <row r="55" spans="1:17" ht="32.25" customHeight="1">
      <c r="A55" s="11"/>
      <c r="B55" s="116"/>
      <c r="C55" s="131" t="s">
        <v>26</v>
      </c>
      <c r="D55" s="132"/>
      <c r="E55" s="133"/>
      <c r="F55" s="134"/>
      <c r="G55" s="134"/>
      <c r="H55" s="135"/>
      <c r="I55" s="136"/>
      <c r="J55" s="137"/>
      <c r="K55" s="132"/>
      <c r="L55" s="128"/>
      <c r="M55" s="128"/>
      <c r="N55" s="129"/>
      <c r="O55" s="130"/>
      <c r="P55" s="20"/>
      <c r="Q55" s="105"/>
    </row>
    <row r="56" spans="1:17" ht="14.25" customHeight="1">
      <c r="A56" s="11"/>
      <c r="B56" s="116" t="str">
        <f t="shared" ref="B56" si="10">IF(E57="","",B54+1)</f>
        <v/>
      </c>
      <c r="C56" s="118" t="s">
        <v>4</v>
      </c>
      <c r="D56" s="119"/>
      <c r="E56" s="120"/>
      <c r="F56" s="121"/>
      <c r="G56" s="121"/>
      <c r="H56" s="122"/>
      <c r="I56" s="123" t="s">
        <v>8</v>
      </c>
      <c r="J56" s="124"/>
      <c r="K56" s="125"/>
      <c r="L56" s="126"/>
      <c r="M56" s="126"/>
      <c r="N56" s="129"/>
      <c r="O56" s="130"/>
      <c r="P56" s="19" t="s">
        <v>99</v>
      </c>
      <c r="Q56" s="105"/>
    </row>
    <row r="57" spans="1:17" ht="32.25" customHeight="1">
      <c r="A57" s="11"/>
      <c r="B57" s="116"/>
      <c r="C57" s="131" t="s">
        <v>26</v>
      </c>
      <c r="D57" s="132"/>
      <c r="E57" s="133"/>
      <c r="F57" s="134"/>
      <c r="G57" s="134"/>
      <c r="H57" s="135"/>
      <c r="I57" s="136"/>
      <c r="J57" s="137"/>
      <c r="K57" s="132"/>
      <c r="L57" s="128"/>
      <c r="M57" s="128"/>
      <c r="N57" s="129"/>
      <c r="O57" s="130"/>
      <c r="P57" s="20"/>
      <c r="Q57" s="105"/>
    </row>
    <row r="58" spans="1:17" ht="14.25" customHeight="1">
      <c r="A58" s="11"/>
      <c r="B58" s="116" t="str">
        <f t="shared" ref="B58" si="11">IF(E59="","",B56+1)</f>
        <v/>
      </c>
      <c r="C58" s="118" t="s">
        <v>4</v>
      </c>
      <c r="D58" s="119"/>
      <c r="E58" s="120"/>
      <c r="F58" s="121"/>
      <c r="G58" s="121"/>
      <c r="H58" s="122"/>
      <c r="I58" s="123" t="s">
        <v>8</v>
      </c>
      <c r="J58" s="124"/>
      <c r="K58" s="125"/>
      <c r="L58" s="126"/>
      <c r="M58" s="126"/>
      <c r="N58" s="129"/>
      <c r="O58" s="130"/>
      <c r="P58" s="19" t="s">
        <v>99</v>
      </c>
      <c r="Q58" s="105"/>
    </row>
    <row r="59" spans="1:17" ht="32.25" customHeight="1">
      <c r="A59" s="11"/>
      <c r="B59" s="116"/>
      <c r="C59" s="131" t="s">
        <v>26</v>
      </c>
      <c r="D59" s="132"/>
      <c r="E59" s="133"/>
      <c r="F59" s="134"/>
      <c r="G59" s="134"/>
      <c r="H59" s="135"/>
      <c r="I59" s="136"/>
      <c r="J59" s="137"/>
      <c r="K59" s="132"/>
      <c r="L59" s="128"/>
      <c r="M59" s="128"/>
      <c r="N59" s="129"/>
      <c r="O59" s="130"/>
      <c r="P59" s="20"/>
      <c r="Q59" s="105"/>
    </row>
    <row r="60" spans="1:17" ht="14.25" customHeight="1">
      <c r="A60" s="11"/>
      <c r="B60" s="116" t="str">
        <f t="shared" ref="B60" si="12">IF(E61="","",B58+1)</f>
        <v/>
      </c>
      <c r="C60" s="118" t="s">
        <v>4</v>
      </c>
      <c r="D60" s="119"/>
      <c r="E60" s="120"/>
      <c r="F60" s="121"/>
      <c r="G60" s="121"/>
      <c r="H60" s="122"/>
      <c r="I60" s="123" t="s">
        <v>8</v>
      </c>
      <c r="J60" s="124"/>
      <c r="K60" s="125"/>
      <c r="L60" s="126"/>
      <c r="M60" s="126"/>
      <c r="N60" s="129"/>
      <c r="O60" s="130"/>
      <c r="P60" s="19" t="s">
        <v>99</v>
      </c>
      <c r="Q60" s="105"/>
    </row>
    <row r="61" spans="1:17" ht="32.25" customHeight="1">
      <c r="A61" s="11"/>
      <c r="B61" s="116"/>
      <c r="C61" s="131" t="s">
        <v>26</v>
      </c>
      <c r="D61" s="132"/>
      <c r="E61" s="133"/>
      <c r="F61" s="134"/>
      <c r="G61" s="134"/>
      <c r="H61" s="135"/>
      <c r="I61" s="136"/>
      <c r="J61" s="137"/>
      <c r="K61" s="132"/>
      <c r="L61" s="128"/>
      <c r="M61" s="128"/>
      <c r="N61" s="129"/>
      <c r="O61" s="130"/>
      <c r="P61" s="20"/>
      <c r="Q61" s="105"/>
    </row>
    <row r="62" spans="1:17" ht="14.25" customHeight="1">
      <c r="A62" s="11"/>
      <c r="B62" s="116" t="str">
        <f t="shared" ref="B62" si="13">IF(E63="","",B60+1)</f>
        <v/>
      </c>
      <c r="C62" s="118" t="s">
        <v>4</v>
      </c>
      <c r="D62" s="119"/>
      <c r="E62" s="120"/>
      <c r="F62" s="121"/>
      <c r="G62" s="121"/>
      <c r="H62" s="122"/>
      <c r="I62" s="123" t="s">
        <v>8</v>
      </c>
      <c r="J62" s="124"/>
      <c r="K62" s="125"/>
      <c r="L62" s="126"/>
      <c r="M62" s="126"/>
      <c r="N62" s="129"/>
      <c r="O62" s="130"/>
      <c r="P62" s="19" t="s">
        <v>99</v>
      </c>
      <c r="Q62" s="105"/>
    </row>
    <row r="63" spans="1:17" ht="32.25" customHeight="1">
      <c r="A63" s="11"/>
      <c r="B63" s="116"/>
      <c r="C63" s="131" t="s">
        <v>26</v>
      </c>
      <c r="D63" s="132"/>
      <c r="E63" s="133"/>
      <c r="F63" s="134"/>
      <c r="G63" s="134"/>
      <c r="H63" s="135"/>
      <c r="I63" s="136"/>
      <c r="J63" s="137"/>
      <c r="K63" s="132"/>
      <c r="L63" s="128"/>
      <c r="M63" s="128"/>
      <c r="N63" s="129"/>
      <c r="O63" s="130"/>
      <c r="P63" s="20"/>
      <c r="Q63" s="105"/>
    </row>
    <row r="64" spans="1:17" ht="14.25" customHeight="1">
      <c r="A64" s="11"/>
      <c r="B64" s="116" t="str">
        <f t="shared" ref="B64" si="14">IF(E65="","",B62+1)</f>
        <v/>
      </c>
      <c r="C64" s="118" t="s">
        <v>4</v>
      </c>
      <c r="D64" s="119"/>
      <c r="E64" s="120"/>
      <c r="F64" s="121"/>
      <c r="G64" s="121"/>
      <c r="H64" s="122"/>
      <c r="I64" s="123" t="s">
        <v>8</v>
      </c>
      <c r="J64" s="124"/>
      <c r="K64" s="125"/>
      <c r="L64" s="126"/>
      <c r="M64" s="126"/>
      <c r="N64" s="129"/>
      <c r="O64" s="130"/>
      <c r="P64" s="19" t="s">
        <v>99</v>
      </c>
      <c r="Q64" s="105"/>
    </row>
    <row r="65" spans="1:17" ht="32.25" customHeight="1">
      <c r="A65" s="11"/>
      <c r="B65" s="116"/>
      <c r="C65" s="131" t="s">
        <v>26</v>
      </c>
      <c r="D65" s="132"/>
      <c r="E65" s="133"/>
      <c r="F65" s="134"/>
      <c r="G65" s="134"/>
      <c r="H65" s="135"/>
      <c r="I65" s="136"/>
      <c r="J65" s="137"/>
      <c r="K65" s="132"/>
      <c r="L65" s="128"/>
      <c r="M65" s="128"/>
      <c r="N65" s="129"/>
      <c r="O65" s="130"/>
      <c r="P65" s="20"/>
      <c r="Q65" s="105"/>
    </row>
    <row r="66" spans="1:17" ht="14.25" customHeight="1">
      <c r="A66" s="11"/>
      <c r="B66" s="116" t="str">
        <f t="shared" ref="B66" si="15">IF(E67="","",B64+1)</f>
        <v/>
      </c>
      <c r="C66" s="118" t="s">
        <v>4</v>
      </c>
      <c r="D66" s="119"/>
      <c r="E66" s="120"/>
      <c r="F66" s="121"/>
      <c r="G66" s="121"/>
      <c r="H66" s="122"/>
      <c r="I66" s="123" t="s">
        <v>8</v>
      </c>
      <c r="J66" s="124"/>
      <c r="K66" s="125"/>
      <c r="L66" s="126"/>
      <c r="M66" s="126"/>
      <c r="N66" s="129"/>
      <c r="O66" s="130"/>
      <c r="P66" s="19" t="s">
        <v>99</v>
      </c>
      <c r="Q66" s="105"/>
    </row>
    <row r="67" spans="1:17" ht="32.25" customHeight="1">
      <c r="A67" s="11"/>
      <c r="B67" s="116"/>
      <c r="C67" s="131" t="s">
        <v>26</v>
      </c>
      <c r="D67" s="132"/>
      <c r="E67" s="133"/>
      <c r="F67" s="134"/>
      <c r="G67" s="134"/>
      <c r="H67" s="135"/>
      <c r="I67" s="136"/>
      <c r="J67" s="137"/>
      <c r="K67" s="132"/>
      <c r="L67" s="128"/>
      <c r="M67" s="128"/>
      <c r="N67" s="129"/>
      <c r="O67" s="130"/>
      <c r="P67" s="20"/>
      <c r="Q67" s="105"/>
    </row>
    <row r="68" spans="1:17" ht="14.25" customHeight="1">
      <c r="A68" s="11"/>
      <c r="B68" s="116" t="str">
        <f t="shared" ref="B68" si="16">IF(E69="","",B66+1)</f>
        <v/>
      </c>
      <c r="C68" s="118" t="s">
        <v>4</v>
      </c>
      <c r="D68" s="119"/>
      <c r="E68" s="120"/>
      <c r="F68" s="121"/>
      <c r="G68" s="121"/>
      <c r="H68" s="122"/>
      <c r="I68" s="123" t="s">
        <v>8</v>
      </c>
      <c r="J68" s="124"/>
      <c r="K68" s="125"/>
      <c r="L68" s="126"/>
      <c r="M68" s="126"/>
      <c r="N68" s="129"/>
      <c r="O68" s="130"/>
      <c r="P68" s="19" t="s">
        <v>99</v>
      </c>
      <c r="Q68" s="105"/>
    </row>
    <row r="69" spans="1:17" ht="32.25" customHeight="1">
      <c r="A69" s="11"/>
      <c r="B69" s="116"/>
      <c r="C69" s="131" t="s">
        <v>26</v>
      </c>
      <c r="D69" s="132"/>
      <c r="E69" s="133"/>
      <c r="F69" s="134"/>
      <c r="G69" s="134"/>
      <c r="H69" s="135"/>
      <c r="I69" s="136"/>
      <c r="J69" s="137"/>
      <c r="K69" s="132"/>
      <c r="L69" s="128"/>
      <c r="M69" s="128"/>
      <c r="N69" s="129"/>
      <c r="O69" s="130"/>
      <c r="P69" s="20"/>
      <c r="Q69" s="105"/>
    </row>
    <row r="70" spans="1:17" ht="14.25" customHeight="1">
      <c r="A70" s="11"/>
      <c r="B70" s="116" t="str">
        <f t="shared" ref="B70" si="17">IF(E71="","",B68+1)</f>
        <v/>
      </c>
      <c r="C70" s="118" t="s">
        <v>4</v>
      </c>
      <c r="D70" s="119"/>
      <c r="E70" s="120"/>
      <c r="F70" s="121"/>
      <c r="G70" s="121"/>
      <c r="H70" s="122"/>
      <c r="I70" s="123" t="s">
        <v>8</v>
      </c>
      <c r="J70" s="124"/>
      <c r="K70" s="125"/>
      <c r="L70" s="126"/>
      <c r="M70" s="126"/>
      <c r="N70" s="129"/>
      <c r="O70" s="130"/>
      <c r="P70" s="19" t="s">
        <v>99</v>
      </c>
      <c r="Q70" s="105"/>
    </row>
    <row r="71" spans="1:17" ht="32.25" customHeight="1">
      <c r="A71" s="11"/>
      <c r="B71" s="116"/>
      <c r="C71" s="131" t="s">
        <v>26</v>
      </c>
      <c r="D71" s="132"/>
      <c r="E71" s="133"/>
      <c r="F71" s="134"/>
      <c r="G71" s="134"/>
      <c r="H71" s="135"/>
      <c r="I71" s="136"/>
      <c r="J71" s="137"/>
      <c r="K71" s="132"/>
      <c r="L71" s="128"/>
      <c r="M71" s="128"/>
      <c r="N71" s="129"/>
      <c r="O71" s="130"/>
      <c r="P71" s="20"/>
      <c r="Q71" s="105"/>
    </row>
    <row r="72" spans="1:17" ht="14.25" customHeight="1">
      <c r="A72" s="11"/>
      <c r="B72" s="116" t="str">
        <f t="shared" ref="B72" si="18">IF(E73="","",B70+1)</f>
        <v/>
      </c>
      <c r="C72" s="118" t="s">
        <v>4</v>
      </c>
      <c r="D72" s="119"/>
      <c r="E72" s="120"/>
      <c r="F72" s="121"/>
      <c r="G72" s="121"/>
      <c r="H72" s="122"/>
      <c r="I72" s="123" t="s">
        <v>8</v>
      </c>
      <c r="J72" s="124"/>
      <c r="K72" s="125"/>
      <c r="L72" s="126"/>
      <c r="M72" s="126"/>
      <c r="N72" s="129"/>
      <c r="O72" s="130"/>
      <c r="P72" s="19" t="s">
        <v>99</v>
      </c>
      <c r="Q72" s="105"/>
    </row>
    <row r="73" spans="1:17" ht="32.25" customHeight="1">
      <c r="A73" s="11"/>
      <c r="B73" s="116"/>
      <c r="C73" s="131" t="s">
        <v>26</v>
      </c>
      <c r="D73" s="132"/>
      <c r="E73" s="133"/>
      <c r="F73" s="134"/>
      <c r="G73" s="134"/>
      <c r="H73" s="135"/>
      <c r="I73" s="136"/>
      <c r="J73" s="137"/>
      <c r="K73" s="132"/>
      <c r="L73" s="128"/>
      <c r="M73" s="128"/>
      <c r="N73" s="129"/>
      <c r="O73" s="130"/>
      <c r="P73" s="20"/>
      <c r="Q73" s="105"/>
    </row>
    <row r="74" spans="1:17" ht="14.25" customHeight="1">
      <c r="A74" s="11"/>
      <c r="B74" s="116" t="str">
        <f t="shared" ref="B74" si="19">IF(E75="","",B72+1)</f>
        <v/>
      </c>
      <c r="C74" s="118" t="s">
        <v>4</v>
      </c>
      <c r="D74" s="119"/>
      <c r="E74" s="120"/>
      <c r="F74" s="121"/>
      <c r="G74" s="121"/>
      <c r="H74" s="122"/>
      <c r="I74" s="123" t="s">
        <v>8</v>
      </c>
      <c r="J74" s="124"/>
      <c r="K74" s="125"/>
      <c r="L74" s="126"/>
      <c r="M74" s="126"/>
      <c r="N74" s="129"/>
      <c r="O74" s="130"/>
      <c r="P74" s="19" t="s">
        <v>99</v>
      </c>
      <c r="Q74" s="105"/>
    </row>
    <row r="75" spans="1:17" ht="32.25" customHeight="1">
      <c r="A75" s="55"/>
      <c r="B75" s="116"/>
      <c r="C75" s="131" t="s">
        <v>26</v>
      </c>
      <c r="D75" s="132"/>
      <c r="E75" s="146"/>
      <c r="F75" s="147"/>
      <c r="G75" s="147"/>
      <c r="H75" s="148"/>
      <c r="I75" s="136"/>
      <c r="J75" s="137"/>
      <c r="K75" s="132"/>
      <c r="L75" s="128"/>
      <c r="M75" s="128"/>
      <c r="N75" s="129"/>
      <c r="O75" s="130"/>
      <c r="P75" s="20"/>
      <c r="Q75" s="105"/>
    </row>
    <row r="76" spans="1:17" ht="14.25" customHeight="1">
      <c r="A76" s="11"/>
      <c r="B76" s="138" t="str">
        <f t="shared" ref="B76" si="20">IF(E77="","",B74+1)</f>
        <v/>
      </c>
      <c r="C76" s="139" t="s">
        <v>4</v>
      </c>
      <c r="D76" s="140"/>
      <c r="E76" s="141"/>
      <c r="F76" s="142"/>
      <c r="G76" s="142"/>
      <c r="H76" s="143"/>
      <c r="I76" s="123" t="s">
        <v>8</v>
      </c>
      <c r="J76" s="124"/>
      <c r="K76" s="125"/>
      <c r="L76" s="144"/>
      <c r="M76" s="144"/>
      <c r="N76" s="129"/>
      <c r="O76" s="130"/>
      <c r="P76" s="19" t="s">
        <v>99</v>
      </c>
      <c r="Q76" s="105"/>
    </row>
    <row r="77" spans="1:17" ht="32.25" customHeight="1">
      <c r="A77" s="11"/>
      <c r="B77" s="116"/>
      <c r="C77" s="131" t="s">
        <v>26</v>
      </c>
      <c r="D77" s="132"/>
      <c r="E77" s="133"/>
      <c r="F77" s="134"/>
      <c r="G77" s="134"/>
      <c r="H77" s="135"/>
      <c r="I77" s="136"/>
      <c r="J77" s="137"/>
      <c r="K77" s="132"/>
      <c r="L77" s="128"/>
      <c r="M77" s="128"/>
      <c r="N77" s="129"/>
      <c r="O77" s="130"/>
      <c r="P77" s="20"/>
      <c r="Q77" s="105"/>
    </row>
    <row r="78" spans="1:17" ht="14.25" customHeight="1">
      <c r="A78" s="11"/>
      <c r="B78" s="116" t="str">
        <f t="shared" ref="B78" si="21">IF(E79="","",B76+1)</f>
        <v/>
      </c>
      <c r="C78" s="118" t="s">
        <v>4</v>
      </c>
      <c r="D78" s="119"/>
      <c r="E78" s="120"/>
      <c r="F78" s="121"/>
      <c r="G78" s="121"/>
      <c r="H78" s="122"/>
      <c r="I78" s="123" t="s">
        <v>8</v>
      </c>
      <c r="J78" s="124"/>
      <c r="K78" s="125"/>
      <c r="L78" s="126"/>
      <c r="M78" s="126"/>
      <c r="N78" s="129"/>
      <c r="O78" s="130"/>
      <c r="P78" s="19" t="s">
        <v>99</v>
      </c>
      <c r="Q78" s="105"/>
    </row>
    <row r="79" spans="1:17" ht="32.25" customHeight="1">
      <c r="A79" s="11"/>
      <c r="B79" s="116"/>
      <c r="C79" s="131" t="s">
        <v>26</v>
      </c>
      <c r="D79" s="132"/>
      <c r="E79" s="133"/>
      <c r="F79" s="134"/>
      <c r="G79" s="134"/>
      <c r="H79" s="135"/>
      <c r="I79" s="136"/>
      <c r="J79" s="137"/>
      <c r="K79" s="132"/>
      <c r="L79" s="128"/>
      <c r="M79" s="128"/>
      <c r="N79" s="129"/>
      <c r="O79" s="130"/>
      <c r="P79" s="20"/>
      <c r="Q79" s="105"/>
    </row>
    <row r="80" spans="1:17" ht="14.25" customHeight="1">
      <c r="A80" s="11"/>
      <c r="B80" s="116" t="str">
        <f t="shared" ref="B80" si="22">IF(E81="","",B78+1)</f>
        <v/>
      </c>
      <c r="C80" s="118" t="s">
        <v>4</v>
      </c>
      <c r="D80" s="119"/>
      <c r="E80" s="120"/>
      <c r="F80" s="121"/>
      <c r="G80" s="121"/>
      <c r="H80" s="122"/>
      <c r="I80" s="123" t="s">
        <v>8</v>
      </c>
      <c r="J80" s="124"/>
      <c r="K80" s="125"/>
      <c r="L80" s="126"/>
      <c r="M80" s="126"/>
      <c r="N80" s="129"/>
      <c r="O80" s="130"/>
      <c r="P80" s="19" t="s">
        <v>99</v>
      </c>
      <c r="Q80" s="105"/>
    </row>
    <row r="81" spans="1:17" ht="32.25" customHeight="1">
      <c r="A81" s="11"/>
      <c r="B81" s="116"/>
      <c r="C81" s="131" t="s">
        <v>26</v>
      </c>
      <c r="D81" s="132"/>
      <c r="E81" s="133"/>
      <c r="F81" s="134"/>
      <c r="G81" s="134"/>
      <c r="H81" s="135"/>
      <c r="I81" s="136"/>
      <c r="J81" s="137"/>
      <c r="K81" s="132"/>
      <c r="L81" s="128"/>
      <c r="M81" s="128"/>
      <c r="N81" s="129"/>
      <c r="O81" s="130"/>
      <c r="P81" s="20"/>
      <c r="Q81" s="105"/>
    </row>
    <row r="82" spans="1:17" ht="14.25" customHeight="1">
      <c r="A82" s="11"/>
      <c r="B82" s="116" t="str">
        <f t="shared" ref="B82" si="23">IF(E83="","",B80+1)</f>
        <v/>
      </c>
      <c r="C82" s="118" t="s">
        <v>4</v>
      </c>
      <c r="D82" s="119"/>
      <c r="E82" s="120"/>
      <c r="F82" s="121"/>
      <c r="G82" s="121"/>
      <c r="H82" s="122"/>
      <c r="I82" s="123" t="s">
        <v>8</v>
      </c>
      <c r="J82" s="124"/>
      <c r="K82" s="125"/>
      <c r="L82" s="126"/>
      <c r="M82" s="126"/>
      <c r="N82" s="129"/>
      <c r="O82" s="130"/>
      <c r="P82" s="19" t="s">
        <v>99</v>
      </c>
      <c r="Q82" s="105"/>
    </row>
    <row r="83" spans="1:17" ht="32.25" customHeight="1">
      <c r="A83" s="11"/>
      <c r="B83" s="116"/>
      <c r="C83" s="131" t="s">
        <v>26</v>
      </c>
      <c r="D83" s="132"/>
      <c r="E83" s="133"/>
      <c r="F83" s="134"/>
      <c r="G83" s="134"/>
      <c r="H83" s="135"/>
      <c r="I83" s="136"/>
      <c r="J83" s="137"/>
      <c r="K83" s="132"/>
      <c r="L83" s="128"/>
      <c r="M83" s="128"/>
      <c r="N83" s="129"/>
      <c r="O83" s="130"/>
      <c r="P83" s="20"/>
      <c r="Q83" s="105"/>
    </row>
    <row r="84" spans="1:17" ht="14.25" customHeight="1">
      <c r="A84" s="11"/>
      <c r="B84" s="116" t="str">
        <f t="shared" ref="B84" si="24">IF(E85="","",B82+1)</f>
        <v/>
      </c>
      <c r="C84" s="118" t="s">
        <v>4</v>
      </c>
      <c r="D84" s="119"/>
      <c r="E84" s="120"/>
      <c r="F84" s="121"/>
      <c r="G84" s="121"/>
      <c r="H84" s="122"/>
      <c r="I84" s="123" t="s">
        <v>8</v>
      </c>
      <c r="J84" s="124"/>
      <c r="K84" s="125"/>
      <c r="L84" s="126"/>
      <c r="M84" s="126"/>
      <c r="N84" s="129"/>
      <c r="O84" s="130"/>
      <c r="P84" s="19" t="s">
        <v>99</v>
      </c>
      <c r="Q84" s="105"/>
    </row>
    <row r="85" spans="1:17" ht="32.25" customHeight="1" thickBot="1">
      <c r="A85" s="21"/>
      <c r="B85" s="117"/>
      <c r="C85" s="106" t="s">
        <v>26</v>
      </c>
      <c r="D85" s="107"/>
      <c r="E85" s="108"/>
      <c r="F85" s="109"/>
      <c r="G85" s="109"/>
      <c r="H85" s="110"/>
      <c r="I85" s="111"/>
      <c r="J85" s="112"/>
      <c r="K85" s="107"/>
      <c r="L85" s="127"/>
      <c r="M85" s="127"/>
      <c r="N85" s="154"/>
      <c r="O85" s="155"/>
      <c r="P85" s="22"/>
      <c r="Q85" s="105"/>
    </row>
    <row r="86" spans="1:17" ht="14.25" customHeight="1">
      <c r="A86" s="11"/>
      <c r="B86" s="138" t="str">
        <f t="shared" ref="B86" si="25">IF(E87="","",B84+1)</f>
        <v/>
      </c>
      <c r="C86" s="139" t="s">
        <v>4</v>
      </c>
      <c r="D86" s="140"/>
      <c r="E86" s="141"/>
      <c r="F86" s="142"/>
      <c r="G86" s="142"/>
      <c r="H86" s="143"/>
      <c r="I86" s="151" t="s">
        <v>8</v>
      </c>
      <c r="J86" s="152"/>
      <c r="K86" s="153"/>
      <c r="L86" s="144"/>
      <c r="M86" s="144"/>
      <c r="N86" s="149"/>
      <c r="O86" s="150"/>
      <c r="P86" s="19" t="s">
        <v>99</v>
      </c>
      <c r="Q86" s="105"/>
    </row>
    <row r="87" spans="1:17" ht="32.25" customHeight="1">
      <c r="A87" s="11"/>
      <c r="B87" s="116"/>
      <c r="C87" s="131" t="s">
        <v>26</v>
      </c>
      <c r="D87" s="132"/>
      <c r="E87" s="133"/>
      <c r="F87" s="134"/>
      <c r="G87" s="134"/>
      <c r="H87" s="135"/>
      <c r="I87" s="136"/>
      <c r="J87" s="137"/>
      <c r="K87" s="132"/>
      <c r="L87" s="128"/>
      <c r="M87" s="128"/>
      <c r="N87" s="129"/>
      <c r="O87" s="130"/>
      <c r="P87" s="20"/>
      <c r="Q87" s="105"/>
    </row>
    <row r="88" spans="1:17" ht="14.25" customHeight="1">
      <c r="A88" s="11"/>
      <c r="B88" s="116" t="str">
        <f t="shared" ref="B88" si="26">IF(E89="","",B86+1)</f>
        <v/>
      </c>
      <c r="C88" s="118" t="s">
        <v>4</v>
      </c>
      <c r="D88" s="119"/>
      <c r="E88" s="120"/>
      <c r="F88" s="121"/>
      <c r="G88" s="121"/>
      <c r="H88" s="122"/>
      <c r="I88" s="123" t="s">
        <v>8</v>
      </c>
      <c r="J88" s="124"/>
      <c r="K88" s="125"/>
      <c r="L88" s="126"/>
      <c r="M88" s="126"/>
      <c r="N88" s="129"/>
      <c r="O88" s="130"/>
      <c r="P88" s="19" t="s">
        <v>99</v>
      </c>
      <c r="Q88" s="105"/>
    </row>
    <row r="89" spans="1:17" ht="32.25" customHeight="1">
      <c r="A89" s="11"/>
      <c r="B89" s="116"/>
      <c r="C89" s="131" t="s">
        <v>26</v>
      </c>
      <c r="D89" s="132"/>
      <c r="E89" s="133"/>
      <c r="F89" s="134"/>
      <c r="G89" s="134"/>
      <c r="H89" s="135"/>
      <c r="I89" s="136"/>
      <c r="J89" s="137"/>
      <c r="K89" s="132"/>
      <c r="L89" s="128"/>
      <c r="M89" s="128"/>
      <c r="N89" s="129"/>
      <c r="O89" s="130"/>
      <c r="P89" s="20"/>
      <c r="Q89" s="105"/>
    </row>
    <row r="90" spans="1:17" ht="14.25" customHeight="1">
      <c r="A90" s="11"/>
      <c r="B90" s="116" t="str">
        <f t="shared" ref="B90" si="27">IF(E91="","",B88+1)</f>
        <v/>
      </c>
      <c r="C90" s="118" t="s">
        <v>4</v>
      </c>
      <c r="D90" s="119"/>
      <c r="E90" s="120"/>
      <c r="F90" s="121"/>
      <c r="G90" s="121"/>
      <c r="H90" s="122"/>
      <c r="I90" s="123" t="s">
        <v>8</v>
      </c>
      <c r="J90" s="124"/>
      <c r="K90" s="125"/>
      <c r="L90" s="126"/>
      <c r="M90" s="126"/>
      <c r="N90" s="129"/>
      <c r="O90" s="130"/>
      <c r="P90" s="19" t="s">
        <v>99</v>
      </c>
      <c r="Q90" s="105"/>
    </row>
    <row r="91" spans="1:17" ht="32.25" customHeight="1">
      <c r="A91" s="55"/>
      <c r="B91" s="116"/>
      <c r="C91" s="131" t="s">
        <v>26</v>
      </c>
      <c r="D91" s="132"/>
      <c r="E91" s="146"/>
      <c r="F91" s="147"/>
      <c r="G91" s="147"/>
      <c r="H91" s="148"/>
      <c r="I91" s="136"/>
      <c r="J91" s="137"/>
      <c r="K91" s="132"/>
      <c r="L91" s="128"/>
      <c r="M91" s="128"/>
      <c r="N91" s="129"/>
      <c r="O91" s="130"/>
      <c r="P91" s="20"/>
      <c r="Q91" s="105"/>
    </row>
    <row r="92" spans="1:17" ht="14.25" customHeight="1">
      <c r="A92" s="11"/>
      <c r="B92" s="138" t="str">
        <f t="shared" ref="B92" si="28">IF(E93="","",B90+1)</f>
        <v/>
      </c>
      <c r="C92" s="139" t="s">
        <v>4</v>
      </c>
      <c r="D92" s="140"/>
      <c r="E92" s="141"/>
      <c r="F92" s="142"/>
      <c r="G92" s="142"/>
      <c r="H92" s="143"/>
      <c r="I92" s="123" t="s">
        <v>8</v>
      </c>
      <c r="J92" s="124"/>
      <c r="K92" s="125"/>
      <c r="L92" s="144"/>
      <c r="M92" s="144"/>
      <c r="N92" s="129"/>
      <c r="O92" s="130"/>
      <c r="P92" s="19" t="s">
        <v>99</v>
      </c>
      <c r="Q92" s="105"/>
    </row>
    <row r="93" spans="1:17" ht="32.25" customHeight="1">
      <c r="A93" s="11"/>
      <c r="B93" s="116"/>
      <c r="C93" s="131" t="s">
        <v>26</v>
      </c>
      <c r="D93" s="132"/>
      <c r="E93" s="133"/>
      <c r="F93" s="134"/>
      <c r="G93" s="134"/>
      <c r="H93" s="135"/>
      <c r="I93" s="136"/>
      <c r="J93" s="137"/>
      <c r="K93" s="132"/>
      <c r="L93" s="128"/>
      <c r="M93" s="128"/>
      <c r="N93" s="129"/>
      <c r="O93" s="130"/>
      <c r="P93" s="20"/>
      <c r="Q93" s="105"/>
    </row>
    <row r="94" spans="1:17" ht="14.25" customHeight="1">
      <c r="A94" s="11"/>
      <c r="B94" s="116" t="str">
        <f t="shared" ref="B94" si="29">IF(E95="","",B92+1)</f>
        <v/>
      </c>
      <c r="C94" s="118" t="s">
        <v>4</v>
      </c>
      <c r="D94" s="119"/>
      <c r="E94" s="120"/>
      <c r="F94" s="121"/>
      <c r="G94" s="121"/>
      <c r="H94" s="122"/>
      <c r="I94" s="123" t="s">
        <v>8</v>
      </c>
      <c r="J94" s="124"/>
      <c r="K94" s="125"/>
      <c r="L94" s="126"/>
      <c r="M94" s="126"/>
      <c r="N94" s="129"/>
      <c r="O94" s="130"/>
      <c r="P94" s="19" t="s">
        <v>99</v>
      </c>
      <c r="Q94" s="105"/>
    </row>
    <row r="95" spans="1:17" ht="32.25" customHeight="1">
      <c r="A95" s="11"/>
      <c r="B95" s="116"/>
      <c r="C95" s="131" t="s">
        <v>26</v>
      </c>
      <c r="D95" s="132"/>
      <c r="E95" s="133"/>
      <c r="F95" s="134"/>
      <c r="G95" s="134"/>
      <c r="H95" s="135"/>
      <c r="I95" s="136"/>
      <c r="J95" s="137"/>
      <c r="K95" s="132"/>
      <c r="L95" s="128"/>
      <c r="M95" s="128"/>
      <c r="N95" s="129"/>
      <c r="O95" s="130"/>
      <c r="P95" s="20"/>
      <c r="Q95" s="105"/>
    </row>
    <row r="96" spans="1:17" ht="14.25" customHeight="1">
      <c r="A96" s="11"/>
      <c r="B96" s="116" t="str">
        <f t="shared" ref="B96" si="30">IF(E97="","",B94+1)</f>
        <v/>
      </c>
      <c r="C96" s="118" t="s">
        <v>4</v>
      </c>
      <c r="D96" s="119"/>
      <c r="E96" s="120"/>
      <c r="F96" s="121"/>
      <c r="G96" s="121"/>
      <c r="H96" s="122"/>
      <c r="I96" s="123" t="s">
        <v>8</v>
      </c>
      <c r="J96" s="124"/>
      <c r="K96" s="125"/>
      <c r="L96" s="126"/>
      <c r="M96" s="126"/>
      <c r="N96" s="129"/>
      <c r="O96" s="130"/>
      <c r="P96" s="19" t="s">
        <v>99</v>
      </c>
      <c r="Q96" s="105"/>
    </row>
    <row r="97" spans="1:17" ht="32.25" customHeight="1">
      <c r="A97" s="11"/>
      <c r="B97" s="116"/>
      <c r="C97" s="131" t="s">
        <v>26</v>
      </c>
      <c r="D97" s="132"/>
      <c r="E97" s="133"/>
      <c r="F97" s="134"/>
      <c r="G97" s="134"/>
      <c r="H97" s="135"/>
      <c r="I97" s="136"/>
      <c r="J97" s="137"/>
      <c r="K97" s="132"/>
      <c r="L97" s="128"/>
      <c r="M97" s="128"/>
      <c r="N97" s="129"/>
      <c r="O97" s="130"/>
      <c r="P97" s="20"/>
      <c r="Q97" s="105"/>
    </row>
    <row r="98" spans="1:17" ht="14.25" customHeight="1">
      <c r="A98" s="11"/>
      <c r="B98" s="116" t="str">
        <f t="shared" ref="B98" si="31">IF(E99="","",B96+1)</f>
        <v/>
      </c>
      <c r="C98" s="118" t="s">
        <v>4</v>
      </c>
      <c r="D98" s="119"/>
      <c r="E98" s="120"/>
      <c r="F98" s="121"/>
      <c r="G98" s="121"/>
      <c r="H98" s="122"/>
      <c r="I98" s="123" t="s">
        <v>8</v>
      </c>
      <c r="J98" s="124"/>
      <c r="K98" s="125"/>
      <c r="L98" s="126"/>
      <c r="M98" s="126"/>
      <c r="N98" s="129"/>
      <c r="O98" s="130"/>
      <c r="P98" s="19" t="s">
        <v>99</v>
      </c>
      <c r="Q98" s="105"/>
    </row>
    <row r="99" spans="1:17" ht="32.25" customHeight="1">
      <c r="A99" s="11"/>
      <c r="B99" s="116"/>
      <c r="C99" s="131" t="s">
        <v>26</v>
      </c>
      <c r="D99" s="132"/>
      <c r="E99" s="133"/>
      <c r="F99" s="134"/>
      <c r="G99" s="134"/>
      <c r="H99" s="135"/>
      <c r="I99" s="136"/>
      <c r="J99" s="137"/>
      <c r="K99" s="132"/>
      <c r="L99" s="128"/>
      <c r="M99" s="128"/>
      <c r="N99" s="129"/>
      <c r="O99" s="130"/>
      <c r="P99" s="20"/>
      <c r="Q99" s="105"/>
    </row>
    <row r="100" spans="1:17" ht="14.25" customHeight="1">
      <c r="A100" s="11"/>
      <c r="B100" s="116" t="str">
        <f t="shared" ref="B100" si="32">IF(E101="","",B98+1)</f>
        <v/>
      </c>
      <c r="C100" s="118" t="s">
        <v>4</v>
      </c>
      <c r="D100" s="119"/>
      <c r="E100" s="120"/>
      <c r="F100" s="121"/>
      <c r="G100" s="121"/>
      <c r="H100" s="122"/>
      <c r="I100" s="123" t="s">
        <v>8</v>
      </c>
      <c r="J100" s="124"/>
      <c r="K100" s="125"/>
      <c r="L100" s="126"/>
      <c r="M100" s="126"/>
      <c r="N100" s="129"/>
      <c r="O100" s="130"/>
      <c r="P100" s="19" t="s">
        <v>99</v>
      </c>
      <c r="Q100" s="105"/>
    </row>
    <row r="101" spans="1:17" ht="32.25" customHeight="1">
      <c r="A101" s="11"/>
      <c r="B101" s="116"/>
      <c r="C101" s="131" t="s">
        <v>26</v>
      </c>
      <c r="D101" s="132"/>
      <c r="E101" s="133"/>
      <c r="F101" s="134"/>
      <c r="G101" s="134"/>
      <c r="H101" s="135"/>
      <c r="I101" s="136"/>
      <c r="J101" s="137"/>
      <c r="K101" s="132"/>
      <c r="L101" s="128"/>
      <c r="M101" s="128"/>
      <c r="N101" s="129"/>
      <c r="O101" s="130"/>
      <c r="P101" s="20"/>
      <c r="Q101" s="105"/>
    </row>
    <row r="102" spans="1:17" ht="14.25" customHeight="1">
      <c r="A102" s="11"/>
      <c r="B102" s="116" t="str">
        <f t="shared" ref="B102" si="33">IF(E103="","",B100+1)</f>
        <v/>
      </c>
      <c r="C102" s="118" t="s">
        <v>4</v>
      </c>
      <c r="D102" s="119"/>
      <c r="E102" s="120"/>
      <c r="F102" s="121"/>
      <c r="G102" s="121"/>
      <c r="H102" s="122"/>
      <c r="I102" s="123" t="s">
        <v>8</v>
      </c>
      <c r="J102" s="124"/>
      <c r="K102" s="125"/>
      <c r="L102" s="126"/>
      <c r="M102" s="126"/>
      <c r="N102" s="129"/>
      <c r="O102" s="130"/>
      <c r="P102" s="19" t="s">
        <v>99</v>
      </c>
      <c r="Q102" s="105"/>
    </row>
    <row r="103" spans="1:17" ht="32.25" customHeight="1">
      <c r="A103" s="11"/>
      <c r="B103" s="116"/>
      <c r="C103" s="131" t="s">
        <v>26</v>
      </c>
      <c r="D103" s="132"/>
      <c r="E103" s="133"/>
      <c r="F103" s="134"/>
      <c r="G103" s="134"/>
      <c r="H103" s="135"/>
      <c r="I103" s="136"/>
      <c r="J103" s="137"/>
      <c r="K103" s="132"/>
      <c r="L103" s="128"/>
      <c r="M103" s="128"/>
      <c r="N103" s="129"/>
      <c r="O103" s="130"/>
      <c r="P103" s="20"/>
      <c r="Q103" s="105"/>
    </row>
    <row r="104" spans="1:17" ht="14.25" customHeight="1">
      <c r="A104" s="11"/>
      <c r="B104" s="116" t="str">
        <f t="shared" ref="B104" si="34">IF(E105="","",B102+1)</f>
        <v/>
      </c>
      <c r="C104" s="118" t="s">
        <v>4</v>
      </c>
      <c r="D104" s="119"/>
      <c r="E104" s="120"/>
      <c r="F104" s="121"/>
      <c r="G104" s="121"/>
      <c r="H104" s="122"/>
      <c r="I104" s="123" t="s">
        <v>8</v>
      </c>
      <c r="J104" s="124"/>
      <c r="K104" s="125"/>
      <c r="L104" s="126"/>
      <c r="M104" s="126"/>
      <c r="N104" s="129"/>
      <c r="O104" s="130"/>
      <c r="P104" s="19" t="s">
        <v>99</v>
      </c>
      <c r="Q104" s="105"/>
    </row>
    <row r="105" spans="1:17" ht="32.25" customHeight="1">
      <c r="A105" s="11"/>
      <c r="B105" s="116"/>
      <c r="C105" s="131" t="s">
        <v>26</v>
      </c>
      <c r="D105" s="132"/>
      <c r="E105" s="133"/>
      <c r="F105" s="134"/>
      <c r="G105" s="134"/>
      <c r="H105" s="135"/>
      <c r="I105" s="136"/>
      <c r="J105" s="137"/>
      <c r="K105" s="132"/>
      <c r="L105" s="128"/>
      <c r="M105" s="128"/>
      <c r="N105" s="129"/>
      <c r="O105" s="130"/>
      <c r="P105" s="20"/>
      <c r="Q105" s="105"/>
    </row>
    <row r="106" spans="1:17" ht="14.25" customHeight="1">
      <c r="A106" s="11"/>
      <c r="B106" s="116" t="str">
        <f t="shared" ref="B106" si="35">IF(E107="","",B104+1)</f>
        <v/>
      </c>
      <c r="C106" s="118" t="s">
        <v>4</v>
      </c>
      <c r="D106" s="119"/>
      <c r="E106" s="120"/>
      <c r="F106" s="121"/>
      <c r="G106" s="121"/>
      <c r="H106" s="122"/>
      <c r="I106" s="123" t="s">
        <v>8</v>
      </c>
      <c r="J106" s="124"/>
      <c r="K106" s="125"/>
      <c r="L106" s="126"/>
      <c r="M106" s="126"/>
      <c r="N106" s="129"/>
      <c r="O106" s="130"/>
      <c r="P106" s="19" t="s">
        <v>99</v>
      </c>
      <c r="Q106" s="105"/>
    </row>
    <row r="107" spans="1:17" ht="32.25" customHeight="1">
      <c r="A107" s="11"/>
      <c r="B107" s="116"/>
      <c r="C107" s="131" t="s">
        <v>26</v>
      </c>
      <c r="D107" s="132"/>
      <c r="E107" s="133"/>
      <c r="F107" s="134"/>
      <c r="G107" s="134"/>
      <c r="H107" s="135"/>
      <c r="I107" s="136"/>
      <c r="J107" s="137"/>
      <c r="K107" s="132"/>
      <c r="L107" s="128"/>
      <c r="M107" s="128"/>
      <c r="N107" s="129"/>
      <c r="O107" s="130"/>
      <c r="P107" s="20"/>
      <c r="Q107" s="105"/>
    </row>
    <row r="108" spans="1:17" ht="14.25" customHeight="1">
      <c r="A108" s="11"/>
      <c r="B108" s="116" t="str">
        <f t="shared" ref="B108" si="36">IF(E109="","",B106+1)</f>
        <v/>
      </c>
      <c r="C108" s="118" t="s">
        <v>4</v>
      </c>
      <c r="D108" s="119"/>
      <c r="E108" s="120"/>
      <c r="F108" s="121"/>
      <c r="G108" s="121"/>
      <c r="H108" s="122"/>
      <c r="I108" s="123" t="s">
        <v>8</v>
      </c>
      <c r="J108" s="124"/>
      <c r="K108" s="125"/>
      <c r="L108" s="126"/>
      <c r="M108" s="126"/>
      <c r="N108" s="129"/>
      <c r="O108" s="130"/>
      <c r="P108" s="19" t="s">
        <v>99</v>
      </c>
      <c r="Q108" s="105"/>
    </row>
    <row r="109" spans="1:17" ht="32.25" customHeight="1">
      <c r="A109" s="11"/>
      <c r="B109" s="116"/>
      <c r="C109" s="131" t="s">
        <v>26</v>
      </c>
      <c r="D109" s="132"/>
      <c r="E109" s="133"/>
      <c r="F109" s="134"/>
      <c r="G109" s="134"/>
      <c r="H109" s="135"/>
      <c r="I109" s="136"/>
      <c r="J109" s="137"/>
      <c r="K109" s="132"/>
      <c r="L109" s="128"/>
      <c r="M109" s="128"/>
      <c r="N109" s="129"/>
      <c r="O109" s="130"/>
      <c r="P109" s="20"/>
      <c r="Q109" s="105"/>
    </row>
    <row r="110" spans="1:17" ht="14.25" customHeight="1">
      <c r="A110" s="11"/>
      <c r="B110" s="116" t="str">
        <f t="shared" ref="B110" si="37">IF(E111="","",B108+1)</f>
        <v/>
      </c>
      <c r="C110" s="118" t="s">
        <v>4</v>
      </c>
      <c r="D110" s="119"/>
      <c r="E110" s="120"/>
      <c r="F110" s="121"/>
      <c r="G110" s="121"/>
      <c r="H110" s="122"/>
      <c r="I110" s="123" t="s">
        <v>8</v>
      </c>
      <c r="J110" s="124"/>
      <c r="K110" s="125"/>
      <c r="L110" s="126"/>
      <c r="M110" s="126"/>
      <c r="N110" s="129"/>
      <c r="O110" s="130"/>
      <c r="P110" s="19" t="s">
        <v>99</v>
      </c>
      <c r="Q110" s="105"/>
    </row>
    <row r="111" spans="1:17" ht="32.25" customHeight="1">
      <c r="A111" s="11"/>
      <c r="B111" s="116"/>
      <c r="C111" s="131" t="s">
        <v>26</v>
      </c>
      <c r="D111" s="132"/>
      <c r="E111" s="133"/>
      <c r="F111" s="134"/>
      <c r="G111" s="134"/>
      <c r="H111" s="135"/>
      <c r="I111" s="136"/>
      <c r="J111" s="137"/>
      <c r="K111" s="132"/>
      <c r="L111" s="128"/>
      <c r="M111" s="128"/>
      <c r="N111" s="129"/>
      <c r="O111" s="130"/>
      <c r="P111" s="20"/>
      <c r="Q111" s="105"/>
    </row>
    <row r="112" spans="1:17" ht="14.25" customHeight="1">
      <c r="A112" s="11"/>
      <c r="B112" s="116" t="str">
        <f t="shared" ref="B112" si="38">IF(E113="","",B110+1)</f>
        <v/>
      </c>
      <c r="C112" s="118" t="s">
        <v>4</v>
      </c>
      <c r="D112" s="119"/>
      <c r="E112" s="120"/>
      <c r="F112" s="121"/>
      <c r="G112" s="121"/>
      <c r="H112" s="122"/>
      <c r="I112" s="123" t="s">
        <v>8</v>
      </c>
      <c r="J112" s="124"/>
      <c r="K112" s="125"/>
      <c r="L112" s="145"/>
      <c r="M112" s="145"/>
      <c r="N112" s="129"/>
      <c r="O112" s="130"/>
      <c r="P112" s="19" t="s">
        <v>99</v>
      </c>
      <c r="Q112" s="105"/>
    </row>
    <row r="113" spans="1:17" ht="32.25" customHeight="1">
      <c r="A113" s="55"/>
      <c r="B113" s="116"/>
      <c r="C113" s="131" t="s">
        <v>26</v>
      </c>
      <c r="D113" s="132"/>
      <c r="E113" s="146"/>
      <c r="F113" s="147"/>
      <c r="G113" s="147"/>
      <c r="H113" s="148"/>
      <c r="I113" s="136"/>
      <c r="J113" s="137"/>
      <c r="K113" s="132"/>
      <c r="L113" s="145"/>
      <c r="M113" s="145"/>
      <c r="N113" s="129"/>
      <c r="O113" s="130"/>
      <c r="P113" s="20"/>
      <c r="Q113" s="105"/>
    </row>
    <row r="114" spans="1:17" ht="14.25" customHeight="1">
      <c r="A114" s="11"/>
      <c r="B114" s="138" t="str">
        <f t="shared" ref="B114" si="39">IF(E115="","",B112+1)</f>
        <v/>
      </c>
      <c r="C114" s="139" t="s">
        <v>4</v>
      </c>
      <c r="D114" s="140"/>
      <c r="E114" s="141"/>
      <c r="F114" s="142"/>
      <c r="G114" s="142"/>
      <c r="H114" s="143"/>
      <c r="I114" s="123" t="s">
        <v>8</v>
      </c>
      <c r="J114" s="124"/>
      <c r="K114" s="125"/>
      <c r="L114" s="144"/>
      <c r="M114" s="144"/>
      <c r="N114" s="129"/>
      <c r="O114" s="130"/>
      <c r="P114" s="19" t="s">
        <v>99</v>
      </c>
      <c r="Q114" s="105"/>
    </row>
    <row r="115" spans="1:17" ht="32.25" customHeight="1">
      <c r="A115" s="11"/>
      <c r="B115" s="116"/>
      <c r="C115" s="131" t="s">
        <v>26</v>
      </c>
      <c r="D115" s="132"/>
      <c r="E115" s="133"/>
      <c r="F115" s="134"/>
      <c r="G115" s="134"/>
      <c r="H115" s="135"/>
      <c r="I115" s="136"/>
      <c r="J115" s="137"/>
      <c r="K115" s="132"/>
      <c r="L115" s="128"/>
      <c r="M115" s="128"/>
      <c r="N115" s="129"/>
      <c r="O115" s="130"/>
      <c r="P115" s="20"/>
      <c r="Q115" s="105"/>
    </row>
    <row r="116" spans="1:17" ht="14.25" customHeight="1">
      <c r="A116" s="11"/>
      <c r="B116" s="116" t="str">
        <f t="shared" ref="B116" si="40">IF(E117="","",B114+1)</f>
        <v/>
      </c>
      <c r="C116" s="118" t="s">
        <v>4</v>
      </c>
      <c r="D116" s="119"/>
      <c r="E116" s="120"/>
      <c r="F116" s="121"/>
      <c r="G116" s="121"/>
      <c r="H116" s="122"/>
      <c r="I116" s="123" t="s">
        <v>8</v>
      </c>
      <c r="J116" s="124"/>
      <c r="K116" s="125"/>
      <c r="L116" s="126"/>
      <c r="M116" s="126"/>
      <c r="N116" s="129"/>
      <c r="O116" s="130"/>
      <c r="P116" s="19" t="s">
        <v>99</v>
      </c>
      <c r="Q116" s="105"/>
    </row>
    <row r="117" spans="1:17" ht="32.25" customHeight="1">
      <c r="A117" s="11"/>
      <c r="B117" s="116"/>
      <c r="C117" s="131" t="s">
        <v>26</v>
      </c>
      <c r="D117" s="132"/>
      <c r="E117" s="133"/>
      <c r="F117" s="134"/>
      <c r="G117" s="134"/>
      <c r="H117" s="135"/>
      <c r="I117" s="136"/>
      <c r="J117" s="137"/>
      <c r="K117" s="132"/>
      <c r="L117" s="128"/>
      <c r="M117" s="128"/>
      <c r="N117" s="129"/>
      <c r="O117" s="130"/>
      <c r="P117" s="20"/>
      <c r="Q117" s="105"/>
    </row>
    <row r="118" spans="1:17" ht="14.25" customHeight="1">
      <c r="A118" s="11"/>
      <c r="B118" s="116" t="str">
        <f t="shared" ref="B118" si="41">IF(E119="","",B116+1)</f>
        <v/>
      </c>
      <c r="C118" s="118" t="s">
        <v>4</v>
      </c>
      <c r="D118" s="119"/>
      <c r="E118" s="120"/>
      <c r="F118" s="121"/>
      <c r="G118" s="121"/>
      <c r="H118" s="122"/>
      <c r="I118" s="123" t="s">
        <v>8</v>
      </c>
      <c r="J118" s="124"/>
      <c r="K118" s="125"/>
      <c r="L118" s="126"/>
      <c r="M118" s="126"/>
      <c r="N118" s="129"/>
      <c r="O118" s="130"/>
      <c r="P118" s="19" t="s">
        <v>99</v>
      </c>
      <c r="Q118" s="105"/>
    </row>
    <row r="119" spans="1:17" ht="32.25" customHeight="1">
      <c r="A119" s="11"/>
      <c r="B119" s="116"/>
      <c r="C119" s="131" t="s">
        <v>26</v>
      </c>
      <c r="D119" s="132"/>
      <c r="E119" s="133"/>
      <c r="F119" s="134"/>
      <c r="G119" s="134"/>
      <c r="H119" s="135"/>
      <c r="I119" s="136"/>
      <c r="J119" s="137"/>
      <c r="K119" s="132"/>
      <c r="L119" s="128"/>
      <c r="M119" s="128"/>
      <c r="N119" s="129"/>
      <c r="O119" s="130"/>
      <c r="P119" s="20"/>
      <c r="Q119" s="105"/>
    </row>
    <row r="120" spans="1:17" ht="14.25" customHeight="1">
      <c r="A120" s="11"/>
      <c r="B120" s="116" t="str">
        <f t="shared" ref="B120" si="42">IF(E121="","",B118+1)</f>
        <v/>
      </c>
      <c r="C120" s="118" t="s">
        <v>4</v>
      </c>
      <c r="D120" s="119"/>
      <c r="E120" s="120"/>
      <c r="F120" s="121"/>
      <c r="G120" s="121"/>
      <c r="H120" s="122"/>
      <c r="I120" s="123" t="s">
        <v>8</v>
      </c>
      <c r="J120" s="124"/>
      <c r="K120" s="125"/>
      <c r="L120" s="126"/>
      <c r="M120" s="126"/>
      <c r="N120" s="129"/>
      <c r="O120" s="130"/>
      <c r="P120" s="19" t="s">
        <v>99</v>
      </c>
      <c r="Q120" s="105"/>
    </row>
    <row r="121" spans="1:17" ht="32.25" customHeight="1">
      <c r="A121" s="11"/>
      <c r="B121" s="116"/>
      <c r="C121" s="131" t="s">
        <v>26</v>
      </c>
      <c r="D121" s="132"/>
      <c r="E121" s="133"/>
      <c r="F121" s="134"/>
      <c r="G121" s="134"/>
      <c r="H121" s="135"/>
      <c r="I121" s="136"/>
      <c r="J121" s="137"/>
      <c r="K121" s="132"/>
      <c r="L121" s="128"/>
      <c r="M121" s="128"/>
      <c r="N121" s="129"/>
      <c r="O121" s="130"/>
      <c r="P121" s="20"/>
      <c r="Q121" s="105"/>
    </row>
    <row r="122" spans="1:17" ht="14.25" customHeight="1">
      <c r="A122" s="11"/>
      <c r="B122" s="116" t="str">
        <f t="shared" ref="B122" si="43">IF(E123="","",B120+1)</f>
        <v/>
      </c>
      <c r="C122" s="118" t="s">
        <v>4</v>
      </c>
      <c r="D122" s="119"/>
      <c r="E122" s="120"/>
      <c r="F122" s="121"/>
      <c r="G122" s="121"/>
      <c r="H122" s="122"/>
      <c r="I122" s="123" t="s">
        <v>8</v>
      </c>
      <c r="J122" s="124"/>
      <c r="K122" s="125"/>
      <c r="L122" s="126"/>
      <c r="M122" s="126"/>
      <c r="N122" s="129"/>
      <c r="O122" s="130"/>
      <c r="P122" s="19" t="s">
        <v>99</v>
      </c>
      <c r="Q122" s="105"/>
    </row>
    <row r="123" spans="1:17" ht="32.25" customHeight="1">
      <c r="A123" s="11"/>
      <c r="B123" s="116"/>
      <c r="C123" s="131" t="s">
        <v>26</v>
      </c>
      <c r="D123" s="132"/>
      <c r="E123" s="133"/>
      <c r="F123" s="134"/>
      <c r="G123" s="134"/>
      <c r="H123" s="135"/>
      <c r="I123" s="136"/>
      <c r="J123" s="137"/>
      <c r="K123" s="132"/>
      <c r="L123" s="128"/>
      <c r="M123" s="128"/>
      <c r="N123" s="129"/>
      <c r="O123" s="130"/>
      <c r="P123" s="20"/>
      <c r="Q123" s="105"/>
    </row>
    <row r="124" spans="1:17" ht="14.25" customHeight="1">
      <c r="A124" s="11"/>
      <c r="B124" s="116" t="str">
        <f t="shared" ref="B124" si="44">IF(E125="","",B122+1)</f>
        <v/>
      </c>
      <c r="C124" s="118" t="s">
        <v>4</v>
      </c>
      <c r="D124" s="119"/>
      <c r="E124" s="120"/>
      <c r="F124" s="121"/>
      <c r="G124" s="121"/>
      <c r="H124" s="122"/>
      <c r="I124" s="123" t="s">
        <v>8</v>
      </c>
      <c r="J124" s="124"/>
      <c r="K124" s="125"/>
      <c r="L124" s="126"/>
      <c r="M124" s="126"/>
      <c r="N124" s="129"/>
      <c r="O124" s="130"/>
      <c r="P124" s="19" t="s">
        <v>99</v>
      </c>
      <c r="Q124" s="105"/>
    </row>
    <row r="125" spans="1:17" ht="32.25" customHeight="1">
      <c r="A125" s="11"/>
      <c r="B125" s="159"/>
      <c r="C125" s="157" t="s">
        <v>26</v>
      </c>
      <c r="D125" s="158"/>
      <c r="E125" s="133"/>
      <c r="F125" s="134"/>
      <c r="G125" s="134"/>
      <c r="H125" s="135"/>
      <c r="I125" s="136"/>
      <c r="J125" s="137"/>
      <c r="K125" s="132"/>
      <c r="L125" s="144"/>
      <c r="M125" s="144"/>
      <c r="N125" s="129"/>
      <c r="O125" s="130"/>
      <c r="P125" s="20"/>
      <c r="Q125" s="105"/>
    </row>
    <row r="126" spans="1:17" ht="14.25" customHeight="1">
      <c r="A126" s="11"/>
      <c r="B126" s="116" t="str">
        <f t="shared" ref="B126" si="45">IF(E127="","",B124+1)</f>
        <v/>
      </c>
      <c r="C126" s="118" t="s">
        <v>4</v>
      </c>
      <c r="D126" s="119"/>
      <c r="E126" s="120"/>
      <c r="F126" s="121"/>
      <c r="G126" s="121"/>
      <c r="H126" s="122"/>
      <c r="I126" s="123" t="s">
        <v>8</v>
      </c>
      <c r="J126" s="124"/>
      <c r="K126" s="125"/>
      <c r="L126" s="145"/>
      <c r="M126" s="145"/>
      <c r="N126" s="129"/>
      <c r="O126" s="130"/>
      <c r="P126" s="19" t="s">
        <v>99</v>
      </c>
      <c r="Q126" s="105"/>
    </row>
    <row r="127" spans="1:17" ht="32.25" customHeight="1">
      <c r="A127" s="11"/>
      <c r="B127" s="116"/>
      <c r="C127" s="131" t="s">
        <v>26</v>
      </c>
      <c r="D127" s="132"/>
      <c r="E127" s="146"/>
      <c r="F127" s="147"/>
      <c r="G127" s="147"/>
      <c r="H127" s="148"/>
      <c r="I127" s="136"/>
      <c r="J127" s="137"/>
      <c r="K127" s="132"/>
      <c r="L127" s="145"/>
      <c r="M127" s="145"/>
      <c r="N127" s="129"/>
      <c r="O127" s="130"/>
      <c r="P127" s="20"/>
      <c r="Q127" s="105"/>
    </row>
    <row r="128" spans="1:17" ht="14.25" customHeight="1">
      <c r="A128" s="11"/>
      <c r="B128" s="116" t="str">
        <f t="shared" ref="B128" si="46">IF(E129="","",B126+1)</f>
        <v/>
      </c>
      <c r="C128" s="118" t="s">
        <v>4</v>
      </c>
      <c r="D128" s="119"/>
      <c r="E128" s="120"/>
      <c r="F128" s="121"/>
      <c r="G128" s="121"/>
      <c r="H128" s="122"/>
      <c r="I128" s="123" t="s">
        <v>8</v>
      </c>
      <c r="J128" s="124"/>
      <c r="K128" s="125"/>
      <c r="L128" s="145"/>
      <c r="M128" s="145"/>
      <c r="N128" s="129"/>
      <c r="O128" s="130"/>
      <c r="P128" s="19" t="s">
        <v>99</v>
      </c>
      <c r="Q128" s="105"/>
    </row>
    <row r="129" spans="1:17" ht="32.25" customHeight="1">
      <c r="A129" s="11"/>
      <c r="B129" s="116"/>
      <c r="C129" s="131" t="s">
        <v>26</v>
      </c>
      <c r="D129" s="132"/>
      <c r="E129" s="146"/>
      <c r="F129" s="147"/>
      <c r="G129" s="147"/>
      <c r="H129" s="148"/>
      <c r="I129" s="136"/>
      <c r="J129" s="137"/>
      <c r="K129" s="132"/>
      <c r="L129" s="145"/>
      <c r="M129" s="145"/>
      <c r="N129" s="129"/>
      <c r="O129" s="130"/>
      <c r="P129" s="20"/>
      <c r="Q129" s="105"/>
    </row>
    <row r="130" spans="1:17" ht="14.25" customHeight="1">
      <c r="A130" s="11"/>
      <c r="B130" s="116" t="str">
        <f t="shared" ref="B130" si="47">IF(E131="","",B128+1)</f>
        <v/>
      </c>
      <c r="C130" s="118" t="s">
        <v>4</v>
      </c>
      <c r="D130" s="119"/>
      <c r="E130" s="120"/>
      <c r="F130" s="121"/>
      <c r="G130" s="121"/>
      <c r="H130" s="122"/>
      <c r="I130" s="123" t="s">
        <v>8</v>
      </c>
      <c r="J130" s="124"/>
      <c r="K130" s="125"/>
      <c r="L130" s="145"/>
      <c r="M130" s="145"/>
      <c r="N130" s="129"/>
      <c r="O130" s="130"/>
      <c r="P130" s="19" t="s">
        <v>99</v>
      </c>
      <c r="Q130" s="105"/>
    </row>
    <row r="131" spans="1:17" ht="32.25" customHeight="1" thickBot="1">
      <c r="A131" s="59"/>
      <c r="B131" s="117"/>
      <c r="C131" s="106" t="s">
        <v>26</v>
      </c>
      <c r="D131" s="107"/>
      <c r="E131" s="108"/>
      <c r="F131" s="109"/>
      <c r="G131" s="109"/>
      <c r="H131" s="110"/>
      <c r="I131" s="111"/>
      <c r="J131" s="112"/>
      <c r="K131" s="107"/>
      <c r="L131" s="156"/>
      <c r="M131" s="156"/>
      <c r="N131" s="154"/>
      <c r="O131" s="155"/>
      <c r="P131" s="22"/>
      <c r="Q131" s="105"/>
    </row>
    <row r="132" spans="1:17" ht="14.25" customHeight="1">
      <c r="A132" s="11"/>
      <c r="B132" s="138" t="str">
        <f t="shared" ref="B132" si="48">IF(E133="","",B130+1)</f>
        <v/>
      </c>
      <c r="C132" s="139" t="s">
        <v>4</v>
      </c>
      <c r="D132" s="140"/>
      <c r="E132" s="141"/>
      <c r="F132" s="142"/>
      <c r="G132" s="142"/>
      <c r="H132" s="143"/>
      <c r="I132" s="151" t="s">
        <v>8</v>
      </c>
      <c r="J132" s="152"/>
      <c r="K132" s="153"/>
      <c r="L132" s="144"/>
      <c r="M132" s="144"/>
      <c r="N132" s="149"/>
      <c r="O132" s="150"/>
      <c r="P132" s="19" t="s">
        <v>99</v>
      </c>
      <c r="Q132" s="105"/>
    </row>
    <row r="133" spans="1:17" ht="32.25" customHeight="1">
      <c r="A133" s="11"/>
      <c r="B133" s="116"/>
      <c r="C133" s="131" t="s">
        <v>26</v>
      </c>
      <c r="D133" s="132"/>
      <c r="E133" s="133"/>
      <c r="F133" s="134"/>
      <c r="G133" s="134"/>
      <c r="H133" s="135"/>
      <c r="I133" s="136"/>
      <c r="J133" s="137"/>
      <c r="K133" s="132"/>
      <c r="L133" s="128"/>
      <c r="M133" s="128"/>
      <c r="N133" s="129"/>
      <c r="O133" s="130"/>
      <c r="P133" s="20"/>
      <c r="Q133" s="105"/>
    </row>
    <row r="134" spans="1:17" ht="14.25" customHeight="1">
      <c r="A134" s="11"/>
      <c r="B134" s="116" t="str">
        <f t="shared" ref="B134" si="49">IF(E135="","",B132+1)</f>
        <v/>
      </c>
      <c r="C134" s="118" t="s">
        <v>4</v>
      </c>
      <c r="D134" s="119"/>
      <c r="E134" s="120"/>
      <c r="F134" s="121"/>
      <c r="G134" s="121"/>
      <c r="H134" s="122"/>
      <c r="I134" s="123" t="s">
        <v>8</v>
      </c>
      <c r="J134" s="124"/>
      <c r="K134" s="125"/>
      <c r="L134" s="126"/>
      <c r="M134" s="126"/>
      <c r="N134" s="129"/>
      <c r="O134" s="130"/>
      <c r="P134" s="19" t="s">
        <v>99</v>
      </c>
      <c r="Q134" s="105"/>
    </row>
    <row r="135" spans="1:17" ht="32.25" customHeight="1">
      <c r="A135" s="11"/>
      <c r="B135" s="116"/>
      <c r="C135" s="131" t="s">
        <v>26</v>
      </c>
      <c r="D135" s="132"/>
      <c r="E135" s="133"/>
      <c r="F135" s="134"/>
      <c r="G135" s="134"/>
      <c r="H135" s="135"/>
      <c r="I135" s="136"/>
      <c r="J135" s="137"/>
      <c r="K135" s="132"/>
      <c r="L135" s="128"/>
      <c r="M135" s="128"/>
      <c r="N135" s="129"/>
      <c r="O135" s="130"/>
      <c r="P135" s="20"/>
      <c r="Q135" s="105"/>
    </row>
    <row r="136" spans="1:17" ht="14.25" customHeight="1">
      <c r="A136" s="11"/>
      <c r="B136" s="116" t="str">
        <f t="shared" ref="B136" si="50">IF(E137="","",B134+1)</f>
        <v/>
      </c>
      <c r="C136" s="118" t="s">
        <v>4</v>
      </c>
      <c r="D136" s="119"/>
      <c r="E136" s="120"/>
      <c r="F136" s="121"/>
      <c r="G136" s="121"/>
      <c r="H136" s="122"/>
      <c r="I136" s="123" t="s">
        <v>8</v>
      </c>
      <c r="J136" s="124"/>
      <c r="K136" s="125"/>
      <c r="L136" s="126"/>
      <c r="M136" s="126"/>
      <c r="N136" s="129"/>
      <c r="O136" s="130"/>
      <c r="P136" s="19" t="s">
        <v>99</v>
      </c>
      <c r="Q136" s="105"/>
    </row>
    <row r="137" spans="1:17" ht="32.25" customHeight="1">
      <c r="A137" s="11"/>
      <c r="B137" s="116"/>
      <c r="C137" s="131" t="s">
        <v>26</v>
      </c>
      <c r="D137" s="132"/>
      <c r="E137" s="133"/>
      <c r="F137" s="134"/>
      <c r="G137" s="134"/>
      <c r="H137" s="135"/>
      <c r="I137" s="136"/>
      <c r="J137" s="137"/>
      <c r="K137" s="132"/>
      <c r="L137" s="128"/>
      <c r="M137" s="128"/>
      <c r="N137" s="129"/>
      <c r="O137" s="130"/>
      <c r="P137" s="20"/>
      <c r="Q137" s="105"/>
    </row>
    <row r="138" spans="1:17" ht="14.25" customHeight="1">
      <c r="A138" s="11"/>
      <c r="B138" s="116" t="str">
        <f t="shared" ref="B138" si="51">IF(E139="","",B136+1)</f>
        <v/>
      </c>
      <c r="C138" s="118" t="s">
        <v>4</v>
      </c>
      <c r="D138" s="119"/>
      <c r="E138" s="120"/>
      <c r="F138" s="121"/>
      <c r="G138" s="121"/>
      <c r="H138" s="122"/>
      <c r="I138" s="123" t="s">
        <v>8</v>
      </c>
      <c r="J138" s="124"/>
      <c r="K138" s="125"/>
      <c r="L138" s="126"/>
      <c r="M138" s="126"/>
      <c r="N138" s="129"/>
      <c r="O138" s="130"/>
      <c r="P138" s="19" t="s">
        <v>99</v>
      </c>
      <c r="Q138" s="105"/>
    </row>
    <row r="139" spans="1:17" ht="32.25" customHeight="1">
      <c r="A139" s="11"/>
      <c r="B139" s="116"/>
      <c r="C139" s="131" t="s">
        <v>26</v>
      </c>
      <c r="D139" s="132"/>
      <c r="E139" s="133"/>
      <c r="F139" s="134"/>
      <c r="G139" s="134"/>
      <c r="H139" s="135"/>
      <c r="I139" s="136"/>
      <c r="J139" s="137"/>
      <c r="K139" s="132"/>
      <c r="L139" s="128"/>
      <c r="M139" s="128"/>
      <c r="N139" s="129"/>
      <c r="O139" s="130"/>
      <c r="P139" s="20"/>
      <c r="Q139" s="105"/>
    </row>
    <row r="140" spans="1:17" ht="14.25" customHeight="1">
      <c r="A140" s="11"/>
      <c r="B140" s="116" t="str">
        <f t="shared" ref="B140" si="52">IF(E141="","",B138+1)</f>
        <v/>
      </c>
      <c r="C140" s="118" t="s">
        <v>4</v>
      </c>
      <c r="D140" s="119"/>
      <c r="E140" s="120"/>
      <c r="F140" s="121"/>
      <c r="G140" s="121"/>
      <c r="H140" s="122"/>
      <c r="I140" s="123" t="s">
        <v>8</v>
      </c>
      <c r="J140" s="124"/>
      <c r="K140" s="125"/>
      <c r="L140" s="126"/>
      <c r="M140" s="126"/>
      <c r="N140" s="129"/>
      <c r="O140" s="130"/>
      <c r="P140" s="19" t="s">
        <v>99</v>
      </c>
      <c r="Q140" s="105"/>
    </row>
    <row r="141" spans="1:17" ht="32.25" customHeight="1">
      <c r="A141" s="11"/>
      <c r="B141" s="116"/>
      <c r="C141" s="131" t="s">
        <v>26</v>
      </c>
      <c r="D141" s="132"/>
      <c r="E141" s="133"/>
      <c r="F141" s="134"/>
      <c r="G141" s="134"/>
      <c r="H141" s="135"/>
      <c r="I141" s="136"/>
      <c r="J141" s="137"/>
      <c r="K141" s="132"/>
      <c r="L141" s="128"/>
      <c r="M141" s="128"/>
      <c r="N141" s="129"/>
      <c r="O141" s="130"/>
      <c r="P141" s="20"/>
      <c r="Q141" s="105"/>
    </row>
    <row r="142" spans="1:17" ht="14.25" customHeight="1">
      <c r="A142" s="11"/>
      <c r="B142" s="116" t="str">
        <f t="shared" ref="B142" si="53">IF(E143="","",B140+1)</f>
        <v/>
      </c>
      <c r="C142" s="118" t="s">
        <v>4</v>
      </c>
      <c r="D142" s="119"/>
      <c r="E142" s="120"/>
      <c r="F142" s="121"/>
      <c r="G142" s="121"/>
      <c r="H142" s="122"/>
      <c r="I142" s="123" t="s">
        <v>8</v>
      </c>
      <c r="J142" s="124"/>
      <c r="K142" s="125"/>
      <c r="L142" s="126"/>
      <c r="M142" s="126"/>
      <c r="N142" s="129"/>
      <c r="O142" s="130"/>
      <c r="P142" s="19" t="s">
        <v>99</v>
      </c>
      <c r="Q142" s="105"/>
    </row>
    <row r="143" spans="1:17" ht="32.25" customHeight="1">
      <c r="A143" s="11"/>
      <c r="B143" s="116"/>
      <c r="C143" s="131" t="s">
        <v>26</v>
      </c>
      <c r="D143" s="132"/>
      <c r="E143" s="133"/>
      <c r="F143" s="134"/>
      <c r="G143" s="134"/>
      <c r="H143" s="135"/>
      <c r="I143" s="136"/>
      <c r="J143" s="137"/>
      <c r="K143" s="132"/>
      <c r="L143" s="128"/>
      <c r="M143" s="128"/>
      <c r="N143" s="129"/>
      <c r="O143" s="130"/>
      <c r="P143" s="20"/>
      <c r="Q143" s="105"/>
    </row>
    <row r="144" spans="1:17" ht="14.25" customHeight="1">
      <c r="A144" s="11"/>
      <c r="B144" s="116" t="str">
        <f t="shared" ref="B144" si="54">IF(E145="","",B142+1)</f>
        <v/>
      </c>
      <c r="C144" s="118" t="s">
        <v>4</v>
      </c>
      <c r="D144" s="119"/>
      <c r="E144" s="120"/>
      <c r="F144" s="121"/>
      <c r="G144" s="121"/>
      <c r="H144" s="122"/>
      <c r="I144" s="123" t="s">
        <v>8</v>
      </c>
      <c r="J144" s="124"/>
      <c r="K144" s="125"/>
      <c r="L144" s="126"/>
      <c r="M144" s="126"/>
      <c r="N144" s="129"/>
      <c r="O144" s="130"/>
      <c r="P144" s="19" t="s">
        <v>99</v>
      </c>
      <c r="Q144" s="105"/>
    </row>
    <row r="145" spans="1:17" ht="32.25" customHeight="1">
      <c r="A145" s="11"/>
      <c r="B145" s="116"/>
      <c r="C145" s="131" t="s">
        <v>26</v>
      </c>
      <c r="D145" s="132"/>
      <c r="E145" s="133"/>
      <c r="F145" s="134"/>
      <c r="G145" s="134"/>
      <c r="H145" s="135"/>
      <c r="I145" s="136"/>
      <c r="J145" s="137"/>
      <c r="K145" s="132"/>
      <c r="L145" s="128"/>
      <c r="M145" s="128"/>
      <c r="N145" s="129"/>
      <c r="O145" s="130"/>
      <c r="P145" s="20"/>
      <c r="Q145" s="105"/>
    </row>
    <row r="146" spans="1:17" ht="14.25" customHeight="1">
      <c r="A146" s="11"/>
      <c r="B146" s="116" t="str">
        <f t="shared" ref="B146" si="55">IF(E147="","",B144+1)</f>
        <v/>
      </c>
      <c r="C146" s="118" t="s">
        <v>4</v>
      </c>
      <c r="D146" s="119"/>
      <c r="E146" s="120"/>
      <c r="F146" s="121"/>
      <c r="G146" s="121"/>
      <c r="H146" s="122"/>
      <c r="I146" s="123" t="s">
        <v>8</v>
      </c>
      <c r="J146" s="124"/>
      <c r="K146" s="125"/>
      <c r="L146" s="126"/>
      <c r="M146" s="126"/>
      <c r="N146" s="129"/>
      <c r="O146" s="130"/>
      <c r="P146" s="19" t="s">
        <v>99</v>
      </c>
      <c r="Q146" s="105"/>
    </row>
    <row r="147" spans="1:17" ht="32.25" customHeight="1">
      <c r="A147" s="11"/>
      <c r="B147" s="116"/>
      <c r="C147" s="131" t="s">
        <v>26</v>
      </c>
      <c r="D147" s="132"/>
      <c r="E147" s="133"/>
      <c r="F147" s="134"/>
      <c r="G147" s="134"/>
      <c r="H147" s="135"/>
      <c r="I147" s="136"/>
      <c r="J147" s="137"/>
      <c r="K147" s="132"/>
      <c r="L147" s="128"/>
      <c r="M147" s="128"/>
      <c r="N147" s="129"/>
      <c r="O147" s="130"/>
      <c r="P147" s="20"/>
      <c r="Q147" s="105"/>
    </row>
    <row r="148" spans="1:17" ht="14.25" customHeight="1">
      <c r="A148" s="11"/>
      <c r="B148" s="116" t="str">
        <f t="shared" ref="B148" si="56">IF(E149="","",B146+1)</f>
        <v/>
      </c>
      <c r="C148" s="118" t="s">
        <v>4</v>
      </c>
      <c r="D148" s="119"/>
      <c r="E148" s="120"/>
      <c r="F148" s="121"/>
      <c r="G148" s="121"/>
      <c r="H148" s="122"/>
      <c r="I148" s="123" t="s">
        <v>8</v>
      </c>
      <c r="J148" s="124"/>
      <c r="K148" s="125"/>
      <c r="L148" s="126"/>
      <c r="M148" s="126"/>
      <c r="N148" s="129"/>
      <c r="O148" s="130"/>
      <c r="P148" s="19" t="s">
        <v>99</v>
      </c>
      <c r="Q148" s="105"/>
    </row>
    <row r="149" spans="1:17" ht="32.25" customHeight="1">
      <c r="A149" s="11"/>
      <c r="B149" s="116"/>
      <c r="C149" s="131" t="s">
        <v>26</v>
      </c>
      <c r="D149" s="132"/>
      <c r="E149" s="133"/>
      <c r="F149" s="134"/>
      <c r="G149" s="134"/>
      <c r="H149" s="135"/>
      <c r="I149" s="136"/>
      <c r="J149" s="137"/>
      <c r="K149" s="132"/>
      <c r="L149" s="128"/>
      <c r="M149" s="128"/>
      <c r="N149" s="129"/>
      <c r="O149" s="130"/>
      <c r="P149" s="20"/>
      <c r="Q149" s="105"/>
    </row>
    <row r="150" spans="1:17" ht="14.25" customHeight="1">
      <c r="A150" s="11"/>
      <c r="B150" s="116" t="str">
        <f t="shared" ref="B150" si="57">IF(E151="","",B148+1)</f>
        <v/>
      </c>
      <c r="C150" s="118" t="s">
        <v>4</v>
      </c>
      <c r="D150" s="119"/>
      <c r="E150" s="120"/>
      <c r="F150" s="121"/>
      <c r="G150" s="121"/>
      <c r="H150" s="122"/>
      <c r="I150" s="123" t="s">
        <v>8</v>
      </c>
      <c r="J150" s="124"/>
      <c r="K150" s="125"/>
      <c r="L150" s="126"/>
      <c r="M150" s="126"/>
      <c r="N150" s="129"/>
      <c r="O150" s="130"/>
      <c r="P150" s="19" t="s">
        <v>99</v>
      </c>
      <c r="Q150" s="105"/>
    </row>
    <row r="151" spans="1:17" ht="32.25" customHeight="1">
      <c r="A151" s="11"/>
      <c r="B151" s="116"/>
      <c r="C151" s="131" t="s">
        <v>26</v>
      </c>
      <c r="D151" s="132"/>
      <c r="E151" s="133"/>
      <c r="F151" s="134"/>
      <c r="G151" s="134"/>
      <c r="H151" s="135"/>
      <c r="I151" s="136"/>
      <c r="J151" s="137"/>
      <c r="K151" s="132"/>
      <c r="L151" s="128"/>
      <c r="M151" s="128"/>
      <c r="N151" s="129"/>
      <c r="O151" s="130"/>
      <c r="P151" s="20"/>
      <c r="Q151" s="105"/>
    </row>
    <row r="152" spans="1:17" ht="14.25" customHeight="1">
      <c r="A152" s="11"/>
      <c r="B152" s="116" t="str">
        <f t="shared" ref="B152" si="58">IF(E153="","",B150+1)</f>
        <v/>
      </c>
      <c r="C152" s="118" t="s">
        <v>4</v>
      </c>
      <c r="D152" s="119"/>
      <c r="E152" s="120"/>
      <c r="F152" s="121"/>
      <c r="G152" s="121"/>
      <c r="H152" s="122"/>
      <c r="I152" s="123" t="s">
        <v>8</v>
      </c>
      <c r="J152" s="124"/>
      <c r="K152" s="125"/>
      <c r="L152" s="126"/>
      <c r="M152" s="126"/>
      <c r="N152" s="129"/>
      <c r="O152" s="130"/>
      <c r="P152" s="19" t="s">
        <v>99</v>
      </c>
      <c r="Q152" s="105"/>
    </row>
    <row r="153" spans="1:17" ht="32.25" customHeight="1">
      <c r="A153" s="11"/>
      <c r="B153" s="116"/>
      <c r="C153" s="131" t="s">
        <v>26</v>
      </c>
      <c r="D153" s="132"/>
      <c r="E153" s="133"/>
      <c r="F153" s="134"/>
      <c r="G153" s="134"/>
      <c r="H153" s="135"/>
      <c r="I153" s="136"/>
      <c r="J153" s="137"/>
      <c r="K153" s="132"/>
      <c r="L153" s="128"/>
      <c r="M153" s="128"/>
      <c r="N153" s="129"/>
      <c r="O153" s="130"/>
      <c r="P153" s="20"/>
      <c r="Q153" s="105"/>
    </row>
    <row r="154" spans="1:17" ht="14.25" customHeight="1">
      <c r="A154" s="11"/>
      <c r="B154" s="116" t="str">
        <f t="shared" ref="B154" si="59">IF(E155="","",B152+1)</f>
        <v/>
      </c>
      <c r="C154" s="118" t="s">
        <v>4</v>
      </c>
      <c r="D154" s="119"/>
      <c r="E154" s="120"/>
      <c r="F154" s="121"/>
      <c r="G154" s="121"/>
      <c r="H154" s="122"/>
      <c r="I154" s="123" t="s">
        <v>8</v>
      </c>
      <c r="J154" s="124"/>
      <c r="K154" s="125"/>
      <c r="L154" s="126"/>
      <c r="M154" s="126"/>
      <c r="N154" s="129"/>
      <c r="O154" s="130"/>
      <c r="P154" s="19" t="s">
        <v>99</v>
      </c>
      <c r="Q154" s="105"/>
    </row>
    <row r="155" spans="1:17" ht="32.25" customHeight="1">
      <c r="A155" s="11"/>
      <c r="B155" s="116"/>
      <c r="C155" s="131" t="s">
        <v>26</v>
      </c>
      <c r="D155" s="132"/>
      <c r="E155" s="133"/>
      <c r="F155" s="134"/>
      <c r="G155" s="134"/>
      <c r="H155" s="135"/>
      <c r="I155" s="136"/>
      <c r="J155" s="137"/>
      <c r="K155" s="132"/>
      <c r="L155" s="128"/>
      <c r="M155" s="128"/>
      <c r="N155" s="129"/>
      <c r="O155" s="130"/>
      <c r="P155" s="20"/>
      <c r="Q155" s="105"/>
    </row>
    <row r="156" spans="1:17" ht="14.25" customHeight="1">
      <c r="A156" s="11"/>
      <c r="B156" s="116" t="str">
        <f t="shared" ref="B156" si="60">IF(E157="","",B154+1)</f>
        <v/>
      </c>
      <c r="C156" s="118" t="s">
        <v>4</v>
      </c>
      <c r="D156" s="119"/>
      <c r="E156" s="120"/>
      <c r="F156" s="121"/>
      <c r="G156" s="121"/>
      <c r="H156" s="122"/>
      <c r="I156" s="123" t="s">
        <v>8</v>
      </c>
      <c r="J156" s="124"/>
      <c r="K156" s="125"/>
      <c r="L156" s="126"/>
      <c r="M156" s="126"/>
      <c r="N156" s="129"/>
      <c r="O156" s="130"/>
      <c r="P156" s="19" t="s">
        <v>99</v>
      </c>
      <c r="Q156" s="105"/>
    </row>
    <row r="157" spans="1:17" ht="32.25" customHeight="1">
      <c r="A157" s="11"/>
      <c r="B157" s="116"/>
      <c r="C157" s="131" t="s">
        <v>26</v>
      </c>
      <c r="D157" s="132"/>
      <c r="E157" s="133"/>
      <c r="F157" s="134"/>
      <c r="G157" s="134"/>
      <c r="H157" s="135"/>
      <c r="I157" s="136"/>
      <c r="J157" s="137"/>
      <c r="K157" s="132"/>
      <c r="L157" s="128"/>
      <c r="M157" s="128"/>
      <c r="N157" s="129"/>
      <c r="O157" s="130"/>
      <c r="P157" s="20"/>
      <c r="Q157" s="105"/>
    </row>
    <row r="158" spans="1:17" ht="14.25" customHeight="1">
      <c r="A158" s="11"/>
      <c r="B158" s="116" t="str">
        <f t="shared" ref="B158" si="61">IF(E159="","",B156+1)</f>
        <v/>
      </c>
      <c r="C158" s="118" t="s">
        <v>4</v>
      </c>
      <c r="D158" s="119"/>
      <c r="E158" s="120"/>
      <c r="F158" s="121"/>
      <c r="G158" s="121"/>
      <c r="H158" s="122"/>
      <c r="I158" s="123" t="s">
        <v>8</v>
      </c>
      <c r="J158" s="124"/>
      <c r="K158" s="125"/>
      <c r="L158" s="126"/>
      <c r="M158" s="126"/>
      <c r="N158" s="129"/>
      <c r="O158" s="130"/>
      <c r="P158" s="19" t="s">
        <v>99</v>
      </c>
      <c r="Q158" s="105"/>
    </row>
    <row r="159" spans="1:17" ht="32.25" customHeight="1">
      <c r="A159" s="11"/>
      <c r="B159" s="116"/>
      <c r="C159" s="131" t="s">
        <v>26</v>
      </c>
      <c r="D159" s="132"/>
      <c r="E159" s="133"/>
      <c r="F159" s="134"/>
      <c r="G159" s="134"/>
      <c r="H159" s="135"/>
      <c r="I159" s="136"/>
      <c r="J159" s="137"/>
      <c r="K159" s="132"/>
      <c r="L159" s="128"/>
      <c r="M159" s="128"/>
      <c r="N159" s="129"/>
      <c r="O159" s="130"/>
      <c r="P159" s="20"/>
      <c r="Q159" s="105"/>
    </row>
    <row r="160" spans="1:17" ht="14.25" customHeight="1">
      <c r="A160" s="11"/>
      <c r="B160" s="116" t="str">
        <f t="shared" ref="B160" si="62">IF(E161="","",B158+1)</f>
        <v/>
      </c>
      <c r="C160" s="118" t="s">
        <v>4</v>
      </c>
      <c r="D160" s="119"/>
      <c r="E160" s="120"/>
      <c r="F160" s="121"/>
      <c r="G160" s="121"/>
      <c r="H160" s="122"/>
      <c r="I160" s="123" t="s">
        <v>8</v>
      </c>
      <c r="J160" s="124"/>
      <c r="K160" s="125"/>
      <c r="L160" s="126"/>
      <c r="M160" s="126"/>
      <c r="N160" s="129"/>
      <c r="O160" s="130"/>
      <c r="P160" s="19" t="s">
        <v>99</v>
      </c>
      <c r="Q160" s="105"/>
    </row>
    <row r="161" spans="1:17" ht="32.25" customHeight="1">
      <c r="A161" s="11"/>
      <c r="B161" s="116"/>
      <c r="C161" s="131" t="s">
        <v>26</v>
      </c>
      <c r="D161" s="132"/>
      <c r="E161" s="133"/>
      <c r="F161" s="134"/>
      <c r="G161" s="134"/>
      <c r="H161" s="135"/>
      <c r="I161" s="136"/>
      <c r="J161" s="137"/>
      <c r="K161" s="132"/>
      <c r="L161" s="128"/>
      <c r="M161" s="128"/>
      <c r="N161" s="129"/>
      <c r="O161" s="130"/>
      <c r="P161" s="20"/>
      <c r="Q161" s="105"/>
    </row>
    <row r="162" spans="1:17" ht="14.25" customHeight="1">
      <c r="A162" s="11"/>
      <c r="B162" s="116" t="str">
        <f t="shared" ref="B162" si="63">IF(E163="","",B160+1)</f>
        <v/>
      </c>
      <c r="C162" s="118" t="s">
        <v>4</v>
      </c>
      <c r="D162" s="119"/>
      <c r="E162" s="120"/>
      <c r="F162" s="121"/>
      <c r="G162" s="121"/>
      <c r="H162" s="122"/>
      <c r="I162" s="123" t="s">
        <v>8</v>
      </c>
      <c r="J162" s="124"/>
      <c r="K162" s="125"/>
      <c r="L162" s="126"/>
      <c r="M162" s="126"/>
      <c r="N162" s="129"/>
      <c r="O162" s="130"/>
      <c r="P162" s="19" t="s">
        <v>99</v>
      </c>
      <c r="Q162" s="105"/>
    </row>
    <row r="163" spans="1:17" ht="32.25" customHeight="1">
      <c r="A163" s="11"/>
      <c r="B163" s="116"/>
      <c r="C163" s="131" t="s">
        <v>26</v>
      </c>
      <c r="D163" s="132"/>
      <c r="E163" s="133"/>
      <c r="F163" s="134"/>
      <c r="G163" s="134"/>
      <c r="H163" s="135"/>
      <c r="I163" s="136"/>
      <c r="J163" s="137"/>
      <c r="K163" s="132"/>
      <c r="L163" s="128"/>
      <c r="M163" s="128"/>
      <c r="N163" s="129"/>
      <c r="O163" s="130"/>
      <c r="P163" s="20"/>
      <c r="Q163" s="105"/>
    </row>
    <row r="164" spans="1:17" ht="14.25" customHeight="1">
      <c r="A164" s="11"/>
      <c r="B164" s="116" t="str">
        <f t="shared" ref="B164" si="64">IF(E165="","",B162+1)</f>
        <v/>
      </c>
      <c r="C164" s="118" t="s">
        <v>4</v>
      </c>
      <c r="D164" s="119"/>
      <c r="E164" s="120"/>
      <c r="F164" s="121"/>
      <c r="G164" s="121"/>
      <c r="H164" s="122"/>
      <c r="I164" s="123" t="s">
        <v>8</v>
      </c>
      <c r="J164" s="124"/>
      <c r="K164" s="125"/>
      <c r="L164" s="145"/>
      <c r="M164" s="145"/>
      <c r="N164" s="129"/>
      <c r="O164" s="130"/>
      <c r="P164" s="19" t="s">
        <v>99</v>
      </c>
      <c r="Q164" s="105"/>
    </row>
    <row r="165" spans="1:17" ht="32.25" customHeight="1">
      <c r="A165" s="55"/>
      <c r="B165" s="116"/>
      <c r="C165" s="131" t="s">
        <v>26</v>
      </c>
      <c r="D165" s="132"/>
      <c r="E165" s="146"/>
      <c r="F165" s="147"/>
      <c r="G165" s="147"/>
      <c r="H165" s="148"/>
      <c r="I165" s="136"/>
      <c r="J165" s="137"/>
      <c r="K165" s="132"/>
      <c r="L165" s="145"/>
      <c r="M165" s="145"/>
      <c r="N165" s="129"/>
      <c r="O165" s="130"/>
      <c r="P165" s="20"/>
      <c r="Q165" s="105"/>
    </row>
    <row r="166" spans="1:17" ht="14.25" customHeight="1">
      <c r="A166" s="11"/>
      <c r="B166" s="138" t="str">
        <f t="shared" ref="B166" si="65">IF(E167="","",B164+1)</f>
        <v/>
      </c>
      <c r="C166" s="139" t="s">
        <v>4</v>
      </c>
      <c r="D166" s="140"/>
      <c r="E166" s="141"/>
      <c r="F166" s="142"/>
      <c r="G166" s="142"/>
      <c r="H166" s="143"/>
      <c r="I166" s="123" t="s">
        <v>8</v>
      </c>
      <c r="J166" s="124"/>
      <c r="K166" s="125"/>
      <c r="L166" s="144"/>
      <c r="M166" s="144"/>
      <c r="N166" s="129"/>
      <c r="O166" s="130"/>
      <c r="P166" s="19" t="s">
        <v>99</v>
      </c>
      <c r="Q166" s="105"/>
    </row>
    <row r="167" spans="1:17" ht="32.25" customHeight="1">
      <c r="A167" s="11"/>
      <c r="B167" s="116"/>
      <c r="C167" s="131" t="s">
        <v>26</v>
      </c>
      <c r="D167" s="132"/>
      <c r="E167" s="133"/>
      <c r="F167" s="134"/>
      <c r="G167" s="134"/>
      <c r="H167" s="135"/>
      <c r="I167" s="136"/>
      <c r="J167" s="137"/>
      <c r="K167" s="132"/>
      <c r="L167" s="128"/>
      <c r="M167" s="128"/>
      <c r="N167" s="129"/>
      <c r="O167" s="130"/>
      <c r="P167" s="20"/>
      <c r="Q167" s="105"/>
    </row>
    <row r="168" spans="1:17" ht="14.25" customHeight="1">
      <c r="A168" s="11"/>
      <c r="B168" s="116" t="str">
        <f t="shared" ref="B168" si="66">IF(E169="","",B166+1)</f>
        <v/>
      </c>
      <c r="C168" s="118" t="s">
        <v>4</v>
      </c>
      <c r="D168" s="119"/>
      <c r="E168" s="120"/>
      <c r="F168" s="121"/>
      <c r="G168" s="121"/>
      <c r="H168" s="122"/>
      <c r="I168" s="123" t="s">
        <v>8</v>
      </c>
      <c r="J168" s="124"/>
      <c r="K168" s="125"/>
      <c r="L168" s="126"/>
      <c r="M168" s="126"/>
      <c r="N168" s="129"/>
      <c r="O168" s="130"/>
      <c r="P168" s="19" t="s">
        <v>99</v>
      </c>
      <c r="Q168" s="105"/>
    </row>
    <row r="169" spans="1:17" ht="32.25" customHeight="1">
      <c r="A169" s="11"/>
      <c r="B169" s="116"/>
      <c r="C169" s="131" t="s">
        <v>26</v>
      </c>
      <c r="D169" s="132"/>
      <c r="E169" s="133"/>
      <c r="F169" s="134"/>
      <c r="G169" s="134"/>
      <c r="H169" s="135"/>
      <c r="I169" s="136"/>
      <c r="J169" s="137"/>
      <c r="K169" s="132"/>
      <c r="L169" s="128"/>
      <c r="M169" s="128"/>
      <c r="N169" s="129"/>
      <c r="O169" s="130"/>
      <c r="P169" s="20"/>
      <c r="Q169" s="105"/>
    </row>
    <row r="170" spans="1:17" ht="14.25" customHeight="1">
      <c r="A170" s="11"/>
      <c r="B170" s="116" t="str">
        <f t="shared" ref="B170" si="67">IF(E171="","",B168+1)</f>
        <v/>
      </c>
      <c r="C170" s="118" t="s">
        <v>4</v>
      </c>
      <c r="D170" s="119"/>
      <c r="E170" s="120"/>
      <c r="F170" s="121"/>
      <c r="G170" s="121"/>
      <c r="H170" s="122"/>
      <c r="I170" s="123" t="s">
        <v>8</v>
      </c>
      <c r="J170" s="124"/>
      <c r="K170" s="125"/>
      <c r="L170" s="145"/>
      <c r="M170" s="145"/>
      <c r="N170" s="129"/>
      <c r="O170" s="130"/>
      <c r="P170" s="19" t="s">
        <v>99</v>
      </c>
      <c r="Q170" s="105"/>
    </row>
    <row r="171" spans="1:17" ht="32.25" customHeight="1">
      <c r="A171" s="55"/>
      <c r="B171" s="116"/>
      <c r="C171" s="131" t="s">
        <v>26</v>
      </c>
      <c r="D171" s="132"/>
      <c r="E171" s="146"/>
      <c r="F171" s="147"/>
      <c r="G171" s="147"/>
      <c r="H171" s="148"/>
      <c r="I171" s="136"/>
      <c r="J171" s="137"/>
      <c r="K171" s="132"/>
      <c r="L171" s="145"/>
      <c r="M171" s="145"/>
      <c r="N171" s="129"/>
      <c r="O171" s="130"/>
      <c r="P171" s="20"/>
      <c r="Q171" s="105"/>
    </row>
    <row r="172" spans="1:17" ht="14.25" customHeight="1">
      <c r="A172" s="11"/>
      <c r="B172" s="138" t="str">
        <f t="shared" ref="B172" si="68">IF(E173="","",B170+1)</f>
        <v/>
      </c>
      <c r="C172" s="139" t="s">
        <v>4</v>
      </c>
      <c r="D172" s="140"/>
      <c r="E172" s="141"/>
      <c r="F172" s="142"/>
      <c r="G172" s="142"/>
      <c r="H172" s="143"/>
      <c r="I172" s="151" t="s">
        <v>8</v>
      </c>
      <c r="J172" s="152"/>
      <c r="K172" s="153"/>
      <c r="L172" s="144"/>
      <c r="M172" s="144"/>
      <c r="N172" s="129"/>
      <c r="O172" s="130"/>
      <c r="P172" s="19" t="s">
        <v>99</v>
      </c>
      <c r="Q172" s="105"/>
    </row>
    <row r="173" spans="1:17" ht="32.25" customHeight="1">
      <c r="A173" s="11"/>
      <c r="B173" s="116"/>
      <c r="C173" s="131" t="s">
        <v>26</v>
      </c>
      <c r="D173" s="132"/>
      <c r="E173" s="133"/>
      <c r="F173" s="134"/>
      <c r="G173" s="134"/>
      <c r="H173" s="135"/>
      <c r="I173" s="136"/>
      <c r="J173" s="137"/>
      <c r="K173" s="132"/>
      <c r="L173" s="128"/>
      <c r="M173" s="128"/>
      <c r="N173" s="129"/>
      <c r="O173" s="130"/>
      <c r="P173" s="20"/>
      <c r="Q173" s="105"/>
    </row>
    <row r="174" spans="1:17" ht="14.25" customHeight="1">
      <c r="A174" s="11"/>
      <c r="B174" s="116" t="str">
        <f t="shared" ref="B174" si="69">IF(E175="","",B172+1)</f>
        <v/>
      </c>
      <c r="C174" s="118" t="s">
        <v>4</v>
      </c>
      <c r="D174" s="119"/>
      <c r="E174" s="120"/>
      <c r="F174" s="121"/>
      <c r="G174" s="121"/>
      <c r="H174" s="122"/>
      <c r="I174" s="123" t="s">
        <v>8</v>
      </c>
      <c r="J174" s="124"/>
      <c r="K174" s="125"/>
      <c r="L174" s="126"/>
      <c r="M174" s="126"/>
      <c r="N174" s="129"/>
      <c r="O174" s="130"/>
      <c r="P174" s="19" t="s">
        <v>99</v>
      </c>
      <c r="Q174" s="105"/>
    </row>
    <row r="175" spans="1:17" ht="32.25" customHeight="1">
      <c r="A175" s="11"/>
      <c r="B175" s="116"/>
      <c r="C175" s="131" t="s">
        <v>26</v>
      </c>
      <c r="D175" s="132"/>
      <c r="E175" s="133"/>
      <c r="F175" s="134"/>
      <c r="G175" s="134"/>
      <c r="H175" s="135"/>
      <c r="I175" s="136"/>
      <c r="J175" s="137"/>
      <c r="K175" s="132"/>
      <c r="L175" s="128"/>
      <c r="M175" s="128"/>
      <c r="N175" s="129"/>
      <c r="O175" s="130"/>
      <c r="P175" s="20"/>
      <c r="Q175" s="105"/>
    </row>
    <row r="176" spans="1:17" ht="14.25" customHeight="1">
      <c r="A176" s="11"/>
      <c r="B176" s="116" t="str">
        <f t="shared" ref="B176" si="70">IF(E177="","",B174+1)</f>
        <v/>
      </c>
      <c r="C176" s="118" t="s">
        <v>4</v>
      </c>
      <c r="D176" s="119"/>
      <c r="E176" s="120"/>
      <c r="F176" s="121"/>
      <c r="G176" s="121"/>
      <c r="H176" s="122"/>
      <c r="I176" s="123" t="s">
        <v>8</v>
      </c>
      <c r="J176" s="124"/>
      <c r="K176" s="125"/>
      <c r="L176" s="126"/>
      <c r="M176" s="126"/>
      <c r="N176" s="129"/>
      <c r="O176" s="130"/>
      <c r="P176" s="19" t="s">
        <v>99</v>
      </c>
      <c r="Q176" s="105"/>
    </row>
    <row r="177" spans="1:17" ht="32.25" customHeight="1" thickBot="1">
      <c r="A177" s="21"/>
      <c r="B177" s="117"/>
      <c r="C177" s="106" t="s">
        <v>26</v>
      </c>
      <c r="D177" s="107"/>
      <c r="E177" s="108"/>
      <c r="F177" s="109"/>
      <c r="G177" s="109"/>
      <c r="H177" s="110"/>
      <c r="I177" s="111"/>
      <c r="J177" s="112"/>
      <c r="K177" s="107"/>
      <c r="L177" s="127"/>
      <c r="M177" s="127"/>
      <c r="N177" s="154"/>
      <c r="O177" s="155"/>
      <c r="P177" s="22"/>
      <c r="Q177" s="105"/>
    </row>
    <row r="178" spans="1:17" ht="14.25" customHeight="1">
      <c r="A178" s="11"/>
      <c r="B178" s="138" t="str">
        <f t="shared" ref="B178" si="71">IF(E179="","",B176+1)</f>
        <v/>
      </c>
      <c r="C178" s="139" t="s">
        <v>4</v>
      </c>
      <c r="D178" s="140"/>
      <c r="E178" s="141"/>
      <c r="F178" s="142"/>
      <c r="G178" s="142"/>
      <c r="H178" s="143"/>
      <c r="I178" s="151" t="s">
        <v>8</v>
      </c>
      <c r="J178" s="152"/>
      <c r="K178" s="153"/>
      <c r="L178" s="144"/>
      <c r="M178" s="144"/>
      <c r="N178" s="149"/>
      <c r="O178" s="150"/>
      <c r="P178" s="19" t="s">
        <v>99</v>
      </c>
      <c r="Q178" s="105"/>
    </row>
    <row r="179" spans="1:17" ht="32.25" customHeight="1">
      <c r="A179" s="11"/>
      <c r="B179" s="116"/>
      <c r="C179" s="131" t="s">
        <v>26</v>
      </c>
      <c r="D179" s="132"/>
      <c r="E179" s="146"/>
      <c r="F179" s="147"/>
      <c r="G179" s="147"/>
      <c r="H179" s="148"/>
      <c r="I179" s="136"/>
      <c r="J179" s="137"/>
      <c r="K179" s="132"/>
      <c r="L179" s="128"/>
      <c r="M179" s="128"/>
      <c r="N179" s="129"/>
      <c r="O179" s="130"/>
      <c r="P179" s="20"/>
      <c r="Q179" s="105"/>
    </row>
    <row r="180" spans="1:17" ht="14.25" customHeight="1">
      <c r="A180" s="11"/>
      <c r="B180" s="138" t="str">
        <f t="shared" ref="B180" si="72">IF(E181="","",B178+1)</f>
        <v/>
      </c>
      <c r="C180" s="139" t="s">
        <v>4</v>
      </c>
      <c r="D180" s="140"/>
      <c r="E180" s="141"/>
      <c r="F180" s="142"/>
      <c r="G180" s="142"/>
      <c r="H180" s="143"/>
      <c r="I180" s="123" t="s">
        <v>8</v>
      </c>
      <c r="J180" s="124"/>
      <c r="K180" s="125"/>
      <c r="L180" s="144"/>
      <c r="M180" s="144"/>
      <c r="N180" s="129"/>
      <c r="O180" s="130"/>
      <c r="P180" s="19" t="s">
        <v>99</v>
      </c>
      <c r="Q180" s="105"/>
    </row>
    <row r="181" spans="1:17" ht="32.25" customHeight="1">
      <c r="A181" s="11"/>
      <c r="B181" s="116"/>
      <c r="C181" s="131" t="s">
        <v>26</v>
      </c>
      <c r="D181" s="132"/>
      <c r="E181" s="133"/>
      <c r="F181" s="134"/>
      <c r="G181" s="134"/>
      <c r="H181" s="135"/>
      <c r="I181" s="136"/>
      <c r="J181" s="137"/>
      <c r="K181" s="132"/>
      <c r="L181" s="128"/>
      <c r="M181" s="128"/>
      <c r="N181" s="129"/>
      <c r="O181" s="130"/>
      <c r="P181" s="20"/>
      <c r="Q181" s="105"/>
    </row>
    <row r="182" spans="1:17" ht="14.25" customHeight="1">
      <c r="A182" s="11"/>
      <c r="B182" s="116" t="str">
        <f t="shared" ref="B182" si="73">IF(E183="","",B180+1)</f>
        <v/>
      </c>
      <c r="C182" s="118" t="s">
        <v>4</v>
      </c>
      <c r="D182" s="119"/>
      <c r="E182" s="120"/>
      <c r="F182" s="121"/>
      <c r="G182" s="121"/>
      <c r="H182" s="122"/>
      <c r="I182" s="123" t="s">
        <v>8</v>
      </c>
      <c r="J182" s="124"/>
      <c r="K182" s="125"/>
      <c r="L182" s="145"/>
      <c r="M182" s="145"/>
      <c r="N182" s="129"/>
      <c r="O182" s="130"/>
      <c r="P182" s="19" t="s">
        <v>99</v>
      </c>
      <c r="Q182" s="105"/>
    </row>
    <row r="183" spans="1:17" ht="32.25" customHeight="1">
      <c r="A183" s="55"/>
      <c r="B183" s="116"/>
      <c r="C183" s="131" t="s">
        <v>26</v>
      </c>
      <c r="D183" s="132"/>
      <c r="E183" s="146"/>
      <c r="F183" s="147"/>
      <c r="G183" s="147"/>
      <c r="H183" s="148"/>
      <c r="I183" s="136"/>
      <c r="J183" s="137"/>
      <c r="K183" s="132"/>
      <c r="L183" s="145"/>
      <c r="M183" s="145"/>
      <c r="N183" s="129"/>
      <c r="O183" s="130"/>
      <c r="P183" s="20"/>
      <c r="Q183" s="105"/>
    </row>
    <row r="184" spans="1:17" ht="14.25" customHeight="1">
      <c r="A184" s="11"/>
      <c r="B184" s="138" t="str">
        <f t="shared" ref="B184" si="74">IF(E185="","",B182+1)</f>
        <v/>
      </c>
      <c r="C184" s="139" t="s">
        <v>4</v>
      </c>
      <c r="D184" s="140"/>
      <c r="E184" s="141"/>
      <c r="F184" s="142"/>
      <c r="G184" s="142"/>
      <c r="H184" s="143"/>
      <c r="I184" s="123" t="s">
        <v>8</v>
      </c>
      <c r="J184" s="124"/>
      <c r="K184" s="125"/>
      <c r="L184" s="144"/>
      <c r="M184" s="144"/>
      <c r="N184" s="129"/>
      <c r="O184" s="130"/>
      <c r="P184" s="19" t="s">
        <v>99</v>
      </c>
      <c r="Q184" s="105"/>
    </row>
    <row r="185" spans="1:17" ht="32.25" customHeight="1">
      <c r="A185" s="11"/>
      <c r="B185" s="116"/>
      <c r="C185" s="131" t="s">
        <v>26</v>
      </c>
      <c r="D185" s="132"/>
      <c r="E185" s="133"/>
      <c r="F185" s="134"/>
      <c r="G185" s="134"/>
      <c r="H185" s="135"/>
      <c r="I185" s="136"/>
      <c r="J185" s="137"/>
      <c r="K185" s="132"/>
      <c r="L185" s="128"/>
      <c r="M185" s="128"/>
      <c r="N185" s="129"/>
      <c r="O185" s="130"/>
      <c r="P185" s="20"/>
      <c r="Q185" s="105"/>
    </row>
    <row r="186" spans="1:17" ht="14.25" customHeight="1">
      <c r="A186" s="11"/>
      <c r="B186" s="116" t="str">
        <f t="shared" ref="B186" si="75">IF(E187="","",B184+1)</f>
        <v/>
      </c>
      <c r="C186" s="118" t="s">
        <v>4</v>
      </c>
      <c r="D186" s="119"/>
      <c r="E186" s="120"/>
      <c r="F186" s="121"/>
      <c r="G186" s="121"/>
      <c r="H186" s="122"/>
      <c r="I186" s="123" t="s">
        <v>8</v>
      </c>
      <c r="J186" s="124"/>
      <c r="K186" s="125"/>
      <c r="L186" s="126"/>
      <c r="M186" s="126"/>
      <c r="N186" s="129"/>
      <c r="O186" s="130"/>
      <c r="P186" s="19" t="s">
        <v>99</v>
      </c>
      <c r="Q186" s="105"/>
    </row>
    <row r="187" spans="1:17" ht="32.25" customHeight="1">
      <c r="A187" s="11"/>
      <c r="B187" s="116"/>
      <c r="C187" s="131" t="s">
        <v>26</v>
      </c>
      <c r="D187" s="132"/>
      <c r="E187" s="133"/>
      <c r="F187" s="134"/>
      <c r="G187" s="134"/>
      <c r="H187" s="135"/>
      <c r="I187" s="136"/>
      <c r="J187" s="137"/>
      <c r="K187" s="132"/>
      <c r="L187" s="128"/>
      <c r="M187" s="128"/>
      <c r="N187" s="129"/>
      <c r="O187" s="130"/>
      <c r="P187" s="20"/>
      <c r="Q187" s="105"/>
    </row>
    <row r="188" spans="1:17" ht="14.25" customHeight="1">
      <c r="A188" s="11"/>
      <c r="B188" s="116" t="str">
        <f t="shared" ref="B188" si="76">IF(E189="","",B186+1)</f>
        <v/>
      </c>
      <c r="C188" s="118" t="s">
        <v>4</v>
      </c>
      <c r="D188" s="119"/>
      <c r="E188" s="120"/>
      <c r="F188" s="121"/>
      <c r="G188" s="121"/>
      <c r="H188" s="122"/>
      <c r="I188" s="123" t="s">
        <v>8</v>
      </c>
      <c r="J188" s="124"/>
      <c r="K188" s="125"/>
      <c r="L188" s="126"/>
      <c r="M188" s="126"/>
      <c r="N188" s="129"/>
      <c r="O188" s="130"/>
      <c r="P188" s="19" t="s">
        <v>99</v>
      </c>
      <c r="Q188" s="105"/>
    </row>
    <row r="189" spans="1:17" ht="32.25" customHeight="1">
      <c r="A189" s="11"/>
      <c r="B189" s="116"/>
      <c r="C189" s="131" t="s">
        <v>26</v>
      </c>
      <c r="D189" s="132"/>
      <c r="E189" s="133"/>
      <c r="F189" s="134"/>
      <c r="G189" s="134"/>
      <c r="H189" s="135"/>
      <c r="I189" s="136"/>
      <c r="J189" s="137"/>
      <c r="K189" s="132"/>
      <c r="L189" s="128"/>
      <c r="M189" s="128"/>
      <c r="N189" s="129"/>
      <c r="O189" s="130"/>
      <c r="P189" s="20"/>
      <c r="Q189" s="105"/>
    </row>
    <row r="190" spans="1:17" ht="14.25" customHeight="1">
      <c r="A190" s="11"/>
      <c r="B190" s="116" t="str">
        <f t="shared" ref="B190" si="77">IF(E191="","",B188+1)</f>
        <v/>
      </c>
      <c r="C190" s="118" t="s">
        <v>4</v>
      </c>
      <c r="D190" s="119"/>
      <c r="E190" s="120"/>
      <c r="F190" s="121"/>
      <c r="G190" s="121"/>
      <c r="H190" s="122"/>
      <c r="I190" s="123" t="s">
        <v>8</v>
      </c>
      <c r="J190" s="124"/>
      <c r="K190" s="125"/>
      <c r="L190" s="126"/>
      <c r="M190" s="126"/>
      <c r="N190" s="129"/>
      <c r="O190" s="130"/>
      <c r="P190" s="19" t="s">
        <v>99</v>
      </c>
      <c r="Q190" s="105"/>
    </row>
    <row r="191" spans="1:17" ht="32.25" customHeight="1">
      <c r="A191" s="11"/>
      <c r="B191" s="116"/>
      <c r="C191" s="131" t="s">
        <v>26</v>
      </c>
      <c r="D191" s="132"/>
      <c r="E191" s="133"/>
      <c r="F191" s="134"/>
      <c r="G191" s="134"/>
      <c r="H191" s="135"/>
      <c r="I191" s="136"/>
      <c r="J191" s="137"/>
      <c r="K191" s="132"/>
      <c r="L191" s="128"/>
      <c r="M191" s="128"/>
      <c r="N191" s="129"/>
      <c r="O191" s="130"/>
      <c r="P191" s="20"/>
      <c r="Q191" s="105"/>
    </row>
    <row r="192" spans="1:17" ht="14.25" customHeight="1">
      <c r="A192" s="11"/>
      <c r="B192" s="116" t="str">
        <f t="shared" ref="B192:B196" si="78">IF(E193="","",B190+1)</f>
        <v/>
      </c>
      <c r="C192" s="118" t="s">
        <v>4</v>
      </c>
      <c r="D192" s="119"/>
      <c r="E192" s="120"/>
      <c r="F192" s="121"/>
      <c r="G192" s="121"/>
      <c r="H192" s="122"/>
      <c r="I192" s="123" t="s">
        <v>8</v>
      </c>
      <c r="J192" s="124"/>
      <c r="K192" s="125"/>
      <c r="L192" s="126"/>
      <c r="M192" s="126"/>
      <c r="N192" s="129"/>
      <c r="O192" s="130"/>
      <c r="P192" s="19" t="s">
        <v>99</v>
      </c>
      <c r="Q192" s="105"/>
    </row>
    <row r="193" spans="1:17" ht="32.25" customHeight="1">
      <c r="A193" s="11"/>
      <c r="B193" s="116"/>
      <c r="C193" s="131" t="s">
        <v>26</v>
      </c>
      <c r="D193" s="132"/>
      <c r="E193" s="133"/>
      <c r="F193" s="134"/>
      <c r="G193" s="134"/>
      <c r="H193" s="135"/>
      <c r="I193" s="136"/>
      <c r="J193" s="137"/>
      <c r="K193" s="132"/>
      <c r="L193" s="128"/>
      <c r="M193" s="128"/>
      <c r="N193" s="129"/>
      <c r="O193" s="130"/>
      <c r="P193" s="20"/>
      <c r="Q193" s="105"/>
    </row>
    <row r="194" spans="1:17" ht="14.25" customHeight="1">
      <c r="A194" s="11"/>
      <c r="B194" s="116" t="str">
        <f t="shared" si="78"/>
        <v/>
      </c>
      <c r="C194" s="118" t="s">
        <v>4</v>
      </c>
      <c r="D194" s="119"/>
      <c r="E194" s="120"/>
      <c r="F194" s="121"/>
      <c r="G194" s="121"/>
      <c r="H194" s="122"/>
      <c r="I194" s="123" t="s">
        <v>8</v>
      </c>
      <c r="J194" s="124"/>
      <c r="K194" s="125"/>
      <c r="L194" s="126"/>
      <c r="M194" s="126"/>
      <c r="N194" s="129"/>
      <c r="O194" s="130"/>
      <c r="P194" s="19" t="s">
        <v>99</v>
      </c>
      <c r="Q194" s="105"/>
    </row>
    <row r="195" spans="1:17" ht="32.25" customHeight="1">
      <c r="A195" s="11"/>
      <c r="B195" s="116"/>
      <c r="C195" s="131" t="s">
        <v>26</v>
      </c>
      <c r="D195" s="132"/>
      <c r="E195" s="133"/>
      <c r="F195" s="134"/>
      <c r="G195" s="134"/>
      <c r="H195" s="135"/>
      <c r="I195" s="136"/>
      <c r="J195" s="137"/>
      <c r="K195" s="132"/>
      <c r="L195" s="128"/>
      <c r="M195" s="128"/>
      <c r="N195" s="129"/>
      <c r="O195" s="130"/>
      <c r="P195" s="20"/>
      <c r="Q195" s="105"/>
    </row>
    <row r="196" spans="1:17" ht="14.25" customHeight="1">
      <c r="A196" s="11"/>
      <c r="B196" s="116" t="str">
        <f t="shared" si="78"/>
        <v/>
      </c>
      <c r="C196" s="118" t="s">
        <v>4</v>
      </c>
      <c r="D196" s="119"/>
      <c r="E196" s="120"/>
      <c r="F196" s="121"/>
      <c r="G196" s="121"/>
      <c r="H196" s="122"/>
      <c r="I196" s="123" t="s">
        <v>8</v>
      </c>
      <c r="J196" s="124"/>
      <c r="K196" s="125"/>
      <c r="L196" s="145"/>
      <c r="M196" s="145"/>
      <c r="N196" s="129"/>
      <c r="O196" s="130"/>
      <c r="P196" s="19" t="s">
        <v>99</v>
      </c>
      <c r="Q196" s="105"/>
    </row>
    <row r="197" spans="1:17" ht="32.25" customHeight="1">
      <c r="A197" s="11"/>
      <c r="B197" s="116"/>
      <c r="C197" s="131" t="s">
        <v>26</v>
      </c>
      <c r="D197" s="132"/>
      <c r="E197" s="146"/>
      <c r="F197" s="147"/>
      <c r="G197" s="147"/>
      <c r="H197" s="148"/>
      <c r="I197" s="136"/>
      <c r="J197" s="137"/>
      <c r="K197" s="132"/>
      <c r="L197" s="145"/>
      <c r="M197" s="145"/>
      <c r="N197" s="129"/>
      <c r="O197" s="130"/>
      <c r="P197" s="20"/>
      <c r="Q197" s="105"/>
    </row>
    <row r="198" spans="1:17" ht="14.25" customHeight="1">
      <c r="A198" s="11"/>
      <c r="B198" s="138" t="str">
        <f t="shared" ref="B198" si="79">IF(E199="","",B196+1)</f>
        <v/>
      </c>
      <c r="C198" s="139" t="s">
        <v>4</v>
      </c>
      <c r="D198" s="140"/>
      <c r="E198" s="141"/>
      <c r="F198" s="142"/>
      <c r="G198" s="142"/>
      <c r="H198" s="143"/>
      <c r="I198" s="123" t="s">
        <v>8</v>
      </c>
      <c r="J198" s="124"/>
      <c r="K198" s="125"/>
      <c r="L198" s="144"/>
      <c r="M198" s="144"/>
      <c r="N198" s="129"/>
      <c r="O198" s="130"/>
      <c r="P198" s="19" t="s">
        <v>99</v>
      </c>
      <c r="Q198" s="105"/>
    </row>
    <row r="199" spans="1:17" ht="32.25" customHeight="1">
      <c r="A199" s="11"/>
      <c r="B199" s="116"/>
      <c r="C199" s="131" t="s">
        <v>26</v>
      </c>
      <c r="D199" s="132"/>
      <c r="E199" s="133"/>
      <c r="F199" s="134"/>
      <c r="G199" s="134"/>
      <c r="H199" s="135"/>
      <c r="I199" s="136"/>
      <c r="J199" s="137"/>
      <c r="K199" s="132"/>
      <c r="L199" s="128"/>
      <c r="M199" s="128"/>
      <c r="N199" s="129"/>
      <c r="O199" s="130"/>
      <c r="P199" s="20"/>
      <c r="Q199" s="105"/>
    </row>
    <row r="200" spans="1:17" ht="14.25" customHeight="1">
      <c r="A200" s="11"/>
      <c r="B200" s="116" t="str">
        <f t="shared" ref="B200" si="80">IF(E201="","",B198+1)</f>
        <v/>
      </c>
      <c r="C200" s="118" t="s">
        <v>4</v>
      </c>
      <c r="D200" s="119"/>
      <c r="E200" s="120"/>
      <c r="F200" s="121"/>
      <c r="G200" s="121"/>
      <c r="H200" s="122"/>
      <c r="I200" s="123" t="s">
        <v>8</v>
      </c>
      <c r="J200" s="124"/>
      <c r="K200" s="125"/>
      <c r="L200" s="145"/>
      <c r="M200" s="145"/>
      <c r="N200" s="129"/>
      <c r="O200" s="130"/>
      <c r="P200" s="19" t="s">
        <v>99</v>
      </c>
      <c r="Q200" s="105"/>
    </row>
    <row r="201" spans="1:17" ht="32.25" customHeight="1">
      <c r="A201" s="55"/>
      <c r="B201" s="116"/>
      <c r="C201" s="131" t="s">
        <v>26</v>
      </c>
      <c r="D201" s="132"/>
      <c r="E201" s="146"/>
      <c r="F201" s="147"/>
      <c r="G201" s="147"/>
      <c r="H201" s="148"/>
      <c r="I201" s="136"/>
      <c r="J201" s="137"/>
      <c r="K201" s="132"/>
      <c r="L201" s="145"/>
      <c r="M201" s="145"/>
      <c r="N201" s="129"/>
      <c r="O201" s="130"/>
      <c r="P201" s="20"/>
      <c r="Q201" s="105"/>
    </row>
    <row r="202" spans="1:17" ht="14.25" customHeight="1">
      <c r="A202" s="11"/>
      <c r="B202" s="138" t="str">
        <f t="shared" ref="B202" si="81">IF(E203="","",B200+1)</f>
        <v/>
      </c>
      <c r="C202" s="139" t="s">
        <v>4</v>
      </c>
      <c r="D202" s="140"/>
      <c r="E202" s="141"/>
      <c r="F202" s="142"/>
      <c r="G202" s="142"/>
      <c r="H202" s="143"/>
      <c r="I202" s="123" t="s">
        <v>8</v>
      </c>
      <c r="J202" s="124"/>
      <c r="K202" s="125"/>
      <c r="L202" s="144"/>
      <c r="M202" s="144"/>
      <c r="N202" s="129"/>
      <c r="O202" s="130"/>
      <c r="P202" s="19" t="s">
        <v>99</v>
      </c>
      <c r="Q202" s="105"/>
    </row>
    <row r="203" spans="1:17" ht="32.25" customHeight="1">
      <c r="A203" s="11"/>
      <c r="B203" s="116"/>
      <c r="C203" s="131" t="s">
        <v>26</v>
      </c>
      <c r="D203" s="132"/>
      <c r="E203" s="133"/>
      <c r="F203" s="134"/>
      <c r="G203" s="134"/>
      <c r="H203" s="135"/>
      <c r="I203" s="136"/>
      <c r="J203" s="137"/>
      <c r="K203" s="132"/>
      <c r="L203" s="128"/>
      <c r="M203" s="128"/>
      <c r="N203" s="129"/>
      <c r="O203" s="130"/>
      <c r="P203" s="20"/>
      <c r="Q203" s="105"/>
    </row>
    <row r="204" spans="1:17" ht="14.25" customHeight="1">
      <c r="A204" s="11"/>
      <c r="B204" s="116" t="str">
        <f t="shared" ref="B204" si="82">IF(E205="","",B202+1)</f>
        <v/>
      </c>
      <c r="C204" s="118" t="s">
        <v>4</v>
      </c>
      <c r="D204" s="119"/>
      <c r="E204" s="120"/>
      <c r="F204" s="121"/>
      <c r="G204" s="121"/>
      <c r="H204" s="122"/>
      <c r="I204" s="123" t="s">
        <v>8</v>
      </c>
      <c r="J204" s="124"/>
      <c r="K204" s="125"/>
      <c r="L204" s="126"/>
      <c r="M204" s="126"/>
      <c r="N204" s="129"/>
      <c r="O204" s="130"/>
      <c r="P204" s="19" t="s">
        <v>99</v>
      </c>
      <c r="Q204" s="105"/>
    </row>
    <row r="205" spans="1:17" ht="32.25" customHeight="1">
      <c r="A205" s="11"/>
      <c r="B205" s="116"/>
      <c r="C205" s="131" t="s">
        <v>26</v>
      </c>
      <c r="D205" s="132"/>
      <c r="E205" s="133"/>
      <c r="F205" s="134"/>
      <c r="G205" s="134"/>
      <c r="H205" s="135"/>
      <c r="I205" s="136"/>
      <c r="J205" s="137"/>
      <c r="K205" s="132"/>
      <c r="L205" s="128"/>
      <c r="M205" s="128"/>
      <c r="N205" s="129"/>
      <c r="O205" s="130"/>
      <c r="P205" s="20"/>
      <c r="Q205" s="105"/>
    </row>
    <row r="206" spans="1:17" ht="14.25" customHeight="1">
      <c r="A206" s="11"/>
      <c r="B206" s="116" t="str">
        <f t="shared" ref="B206" si="83">IF(E207="","",B204+1)</f>
        <v/>
      </c>
      <c r="C206" s="118" t="s">
        <v>4</v>
      </c>
      <c r="D206" s="119"/>
      <c r="E206" s="120"/>
      <c r="F206" s="121"/>
      <c r="G206" s="121"/>
      <c r="H206" s="122"/>
      <c r="I206" s="123" t="s">
        <v>8</v>
      </c>
      <c r="J206" s="124"/>
      <c r="K206" s="125"/>
      <c r="L206" s="126"/>
      <c r="M206" s="126"/>
      <c r="N206" s="129"/>
      <c r="O206" s="130"/>
      <c r="P206" s="19" t="s">
        <v>99</v>
      </c>
      <c r="Q206" s="105"/>
    </row>
    <row r="207" spans="1:17" ht="32.25" customHeight="1">
      <c r="A207" s="11"/>
      <c r="B207" s="116"/>
      <c r="C207" s="131" t="s">
        <v>26</v>
      </c>
      <c r="D207" s="132"/>
      <c r="E207" s="133"/>
      <c r="F207" s="134"/>
      <c r="G207" s="134"/>
      <c r="H207" s="135"/>
      <c r="I207" s="136"/>
      <c r="J207" s="137"/>
      <c r="K207" s="132"/>
      <c r="L207" s="128"/>
      <c r="M207" s="128"/>
      <c r="N207" s="129"/>
      <c r="O207" s="130"/>
      <c r="P207" s="20"/>
      <c r="Q207" s="105"/>
    </row>
    <row r="208" spans="1:17" ht="14.25" customHeight="1">
      <c r="A208" s="11"/>
      <c r="B208" s="116" t="str">
        <f t="shared" ref="B208" si="84">IF(E209="","",B206+1)</f>
        <v/>
      </c>
      <c r="C208" s="118" t="s">
        <v>4</v>
      </c>
      <c r="D208" s="119"/>
      <c r="E208" s="120"/>
      <c r="F208" s="121"/>
      <c r="G208" s="121"/>
      <c r="H208" s="122"/>
      <c r="I208" s="123" t="s">
        <v>8</v>
      </c>
      <c r="J208" s="124"/>
      <c r="K208" s="125"/>
      <c r="L208" s="126"/>
      <c r="M208" s="126"/>
      <c r="N208" s="129"/>
      <c r="O208" s="130"/>
      <c r="P208" s="19" t="s">
        <v>99</v>
      </c>
      <c r="Q208" s="105"/>
    </row>
    <row r="209" spans="1:17" ht="32.25" customHeight="1">
      <c r="A209" s="11"/>
      <c r="B209" s="116"/>
      <c r="C209" s="131" t="s">
        <v>26</v>
      </c>
      <c r="D209" s="132"/>
      <c r="E209" s="133"/>
      <c r="F209" s="134"/>
      <c r="G209" s="134"/>
      <c r="H209" s="135"/>
      <c r="I209" s="136"/>
      <c r="J209" s="137"/>
      <c r="K209" s="132"/>
      <c r="L209" s="128"/>
      <c r="M209" s="128"/>
      <c r="N209" s="129"/>
      <c r="O209" s="130"/>
      <c r="P209" s="20"/>
      <c r="Q209" s="105"/>
    </row>
    <row r="210" spans="1:17" ht="14.25" customHeight="1">
      <c r="A210" s="11"/>
      <c r="B210" s="116" t="str">
        <f t="shared" ref="B210" si="85">IF(E211="","",B208+1)</f>
        <v/>
      </c>
      <c r="C210" s="118" t="s">
        <v>4</v>
      </c>
      <c r="D210" s="119"/>
      <c r="E210" s="120"/>
      <c r="F210" s="121"/>
      <c r="G210" s="121"/>
      <c r="H210" s="122"/>
      <c r="I210" s="123" t="s">
        <v>8</v>
      </c>
      <c r="J210" s="124"/>
      <c r="K210" s="125"/>
      <c r="L210" s="126"/>
      <c r="M210" s="126"/>
      <c r="N210" s="101"/>
      <c r="O210" s="102"/>
      <c r="P210" s="19" t="s">
        <v>99</v>
      </c>
      <c r="Q210" s="105"/>
    </row>
    <row r="211" spans="1:17" ht="32.25" customHeight="1" thickBot="1">
      <c r="A211" s="21"/>
      <c r="B211" s="117"/>
      <c r="C211" s="106" t="s">
        <v>26</v>
      </c>
      <c r="D211" s="107"/>
      <c r="E211" s="108"/>
      <c r="F211" s="109"/>
      <c r="G211" s="109"/>
      <c r="H211" s="110"/>
      <c r="I211" s="111"/>
      <c r="J211" s="112"/>
      <c r="K211" s="107"/>
      <c r="L211" s="127"/>
      <c r="M211" s="127"/>
      <c r="N211" s="103"/>
      <c r="O211" s="104"/>
      <c r="P211" s="22"/>
      <c r="Q211" s="105"/>
    </row>
  </sheetData>
  <mergeCells count="1065">
    <mergeCell ref="C4:D4"/>
    <mergeCell ref="F4:H4"/>
    <mergeCell ref="N210:O211"/>
    <mergeCell ref="Q210:Q211"/>
    <mergeCell ref="C211:D211"/>
    <mergeCell ref="E211:H211"/>
    <mergeCell ref="I211:K211"/>
    <mergeCell ref="B210:B211"/>
    <mergeCell ref="C210:D210"/>
    <mergeCell ref="E210:H210"/>
    <mergeCell ref="I210:K210"/>
    <mergeCell ref="L210:L211"/>
    <mergeCell ref="M210:M211"/>
    <mergeCell ref="M208:M209"/>
    <mergeCell ref="N208:O209"/>
    <mergeCell ref="Q208:Q209"/>
    <mergeCell ref="C209:D209"/>
    <mergeCell ref="E209:H209"/>
    <mergeCell ref="I209:K209"/>
    <mergeCell ref="N206:O207"/>
    <mergeCell ref="Q206:Q207"/>
    <mergeCell ref="C207:D207"/>
    <mergeCell ref="E207:H207"/>
    <mergeCell ref="I207:K207"/>
    <mergeCell ref="B208:B209"/>
    <mergeCell ref="C208:D208"/>
    <mergeCell ref="E208:H208"/>
    <mergeCell ref="I208:K208"/>
    <mergeCell ref="L208:L209"/>
    <mergeCell ref="B206:B207"/>
    <mergeCell ref="C206:D206"/>
    <mergeCell ref="E206:H206"/>
    <mergeCell ref="I206:K206"/>
    <mergeCell ref="L206:L207"/>
    <mergeCell ref="M206:M207"/>
    <mergeCell ref="M204:M205"/>
    <mergeCell ref="N204:O205"/>
    <mergeCell ref="Q204:Q205"/>
    <mergeCell ref="C205:D205"/>
    <mergeCell ref="E205:H205"/>
    <mergeCell ref="I205:K205"/>
    <mergeCell ref="N202:O203"/>
    <mergeCell ref="Q202:Q203"/>
    <mergeCell ref="C203:D203"/>
    <mergeCell ref="E203:H203"/>
    <mergeCell ref="I203:K203"/>
    <mergeCell ref="B204:B205"/>
    <mergeCell ref="C204:D204"/>
    <mergeCell ref="E204:H204"/>
    <mergeCell ref="I204:K204"/>
    <mergeCell ref="L204:L205"/>
    <mergeCell ref="B202:B203"/>
    <mergeCell ref="C202:D202"/>
    <mergeCell ref="E202:H202"/>
    <mergeCell ref="I202:K202"/>
    <mergeCell ref="L202:L203"/>
    <mergeCell ref="M202:M203"/>
    <mergeCell ref="M200:M201"/>
    <mergeCell ref="N200:O201"/>
    <mergeCell ref="Q200:Q201"/>
    <mergeCell ref="C201:D201"/>
    <mergeCell ref="E201:H201"/>
    <mergeCell ref="I201:K201"/>
    <mergeCell ref="N198:O199"/>
    <mergeCell ref="Q198:Q199"/>
    <mergeCell ref="C199:D199"/>
    <mergeCell ref="E199:H199"/>
    <mergeCell ref="I199:K199"/>
    <mergeCell ref="B200:B201"/>
    <mergeCell ref="C200:D200"/>
    <mergeCell ref="E200:H200"/>
    <mergeCell ref="I200:K200"/>
    <mergeCell ref="L200:L201"/>
    <mergeCell ref="B198:B199"/>
    <mergeCell ref="C198:D198"/>
    <mergeCell ref="E198:H198"/>
    <mergeCell ref="I198:K198"/>
    <mergeCell ref="L198:L199"/>
    <mergeCell ref="M198:M199"/>
    <mergeCell ref="M196:M197"/>
    <mergeCell ref="N196:O197"/>
    <mergeCell ref="Q196:Q197"/>
    <mergeCell ref="C197:D197"/>
    <mergeCell ref="E197:H197"/>
    <mergeCell ref="I197:K197"/>
    <mergeCell ref="N194:O195"/>
    <mergeCell ref="Q194:Q195"/>
    <mergeCell ref="C195:D195"/>
    <mergeCell ref="E195:H195"/>
    <mergeCell ref="I195:K195"/>
    <mergeCell ref="B196:B197"/>
    <mergeCell ref="C196:D196"/>
    <mergeCell ref="E196:H196"/>
    <mergeCell ref="I196:K196"/>
    <mergeCell ref="L196:L197"/>
    <mergeCell ref="B194:B195"/>
    <mergeCell ref="C194:D194"/>
    <mergeCell ref="E194:H194"/>
    <mergeCell ref="I194:K194"/>
    <mergeCell ref="L194:L195"/>
    <mergeCell ref="M194:M195"/>
    <mergeCell ref="M192:M193"/>
    <mergeCell ref="N192:O193"/>
    <mergeCell ref="Q192:Q193"/>
    <mergeCell ref="C193:D193"/>
    <mergeCell ref="E193:H193"/>
    <mergeCell ref="I193:K193"/>
    <mergeCell ref="N190:O191"/>
    <mergeCell ref="Q190:Q191"/>
    <mergeCell ref="C191:D191"/>
    <mergeCell ref="E191:H191"/>
    <mergeCell ref="I191:K191"/>
    <mergeCell ref="B192:B193"/>
    <mergeCell ref="C192:D192"/>
    <mergeCell ref="E192:H192"/>
    <mergeCell ref="I192:K192"/>
    <mergeCell ref="L192:L193"/>
    <mergeCell ref="B190:B191"/>
    <mergeCell ref="C190:D190"/>
    <mergeCell ref="E190:H190"/>
    <mergeCell ref="I190:K190"/>
    <mergeCell ref="L190:L191"/>
    <mergeCell ref="M190:M191"/>
    <mergeCell ref="M188:M189"/>
    <mergeCell ref="N188:O189"/>
    <mergeCell ref="Q188:Q189"/>
    <mergeCell ref="C189:D189"/>
    <mergeCell ref="E189:H189"/>
    <mergeCell ref="I189:K189"/>
    <mergeCell ref="N186:O187"/>
    <mergeCell ref="Q186:Q187"/>
    <mergeCell ref="C187:D187"/>
    <mergeCell ref="E187:H187"/>
    <mergeCell ref="I187:K187"/>
    <mergeCell ref="B188:B189"/>
    <mergeCell ref="C188:D188"/>
    <mergeCell ref="E188:H188"/>
    <mergeCell ref="I188:K188"/>
    <mergeCell ref="L188:L189"/>
    <mergeCell ref="B186:B187"/>
    <mergeCell ref="C186:D186"/>
    <mergeCell ref="E186:H186"/>
    <mergeCell ref="I186:K186"/>
    <mergeCell ref="L186:L187"/>
    <mergeCell ref="M186:M187"/>
    <mergeCell ref="M184:M185"/>
    <mergeCell ref="N184:O185"/>
    <mergeCell ref="Q184:Q185"/>
    <mergeCell ref="C185:D185"/>
    <mergeCell ref="E185:H185"/>
    <mergeCell ref="I185:K185"/>
    <mergeCell ref="N182:O183"/>
    <mergeCell ref="Q182:Q183"/>
    <mergeCell ref="C183:D183"/>
    <mergeCell ref="E183:H183"/>
    <mergeCell ref="I183:K183"/>
    <mergeCell ref="B184:B185"/>
    <mergeCell ref="C184:D184"/>
    <mergeCell ref="E184:H184"/>
    <mergeCell ref="I184:K184"/>
    <mergeCell ref="L184:L185"/>
    <mergeCell ref="B182:B183"/>
    <mergeCell ref="C182:D182"/>
    <mergeCell ref="E182:H182"/>
    <mergeCell ref="I182:K182"/>
    <mergeCell ref="L182:L183"/>
    <mergeCell ref="M182:M183"/>
    <mergeCell ref="M180:M181"/>
    <mergeCell ref="N180:O181"/>
    <mergeCell ref="Q180:Q181"/>
    <mergeCell ref="C181:D181"/>
    <mergeCell ref="E181:H181"/>
    <mergeCell ref="I181:K181"/>
    <mergeCell ref="N178:O179"/>
    <mergeCell ref="Q178:Q179"/>
    <mergeCell ref="C179:D179"/>
    <mergeCell ref="E179:H179"/>
    <mergeCell ref="I179:K179"/>
    <mergeCell ref="B180:B181"/>
    <mergeCell ref="C180:D180"/>
    <mergeCell ref="E180:H180"/>
    <mergeCell ref="I180:K180"/>
    <mergeCell ref="L180:L181"/>
    <mergeCell ref="B178:B179"/>
    <mergeCell ref="C178:D178"/>
    <mergeCell ref="E178:H178"/>
    <mergeCell ref="I178:K178"/>
    <mergeCell ref="L178:L179"/>
    <mergeCell ref="M178:M179"/>
    <mergeCell ref="M176:M177"/>
    <mergeCell ref="N176:O177"/>
    <mergeCell ref="Q176:Q177"/>
    <mergeCell ref="C177:D177"/>
    <mergeCell ref="E177:H177"/>
    <mergeCell ref="I177:K177"/>
    <mergeCell ref="N174:O175"/>
    <mergeCell ref="Q174:Q175"/>
    <mergeCell ref="C175:D175"/>
    <mergeCell ref="E175:H175"/>
    <mergeCell ref="I175:K175"/>
    <mergeCell ref="B176:B177"/>
    <mergeCell ref="C176:D176"/>
    <mergeCell ref="E176:H176"/>
    <mergeCell ref="I176:K176"/>
    <mergeCell ref="L176:L177"/>
    <mergeCell ref="B174:B175"/>
    <mergeCell ref="C174:D174"/>
    <mergeCell ref="E174:H174"/>
    <mergeCell ref="I174:K174"/>
    <mergeCell ref="L174:L175"/>
    <mergeCell ref="M174:M175"/>
    <mergeCell ref="M172:M173"/>
    <mergeCell ref="N172:O173"/>
    <mergeCell ref="Q172:Q173"/>
    <mergeCell ref="C173:D173"/>
    <mergeCell ref="E173:H173"/>
    <mergeCell ref="I173:K173"/>
    <mergeCell ref="N170:O171"/>
    <mergeCell ref="Q170:Q171"/>
    <mergeCell ref="C171:D171"/>
    <mergeCell ref="E171:H171"/>
    <mergeCell ref="I171:K171"/>
    <mergeCell ref="B172:B173"/>
    <mergeCell ref="C172:D172"/>
    <mergeCell ref="E172:H172"/>
    <mergeCell ref="I172:K172"/>
    <mergeCell ref="L172:L173"/>
    <mergeCell ref="B170:B171"/>
    <mergeCell ref="C170:D170"/>
    <mergeCell ref="E170:H170"/>
    <mergeCell ref="I170:K170"/>
    <mergeCell ref="L170:L171"/>
    <mergeCell ref="M170:M171"/>
    <mergeCell ref="M168:M169"/>
    <mergeCell ref="N168:O169"/>
    <mergeCell ref="Q168:Q169"/>
    <mergeCell ref="C169:D169"/>
    <mergeCell ref="E169:H169"/>
    <mergeCell ref="I169:K169"/>
    <mergeCell ref="N166:O167"/>
    <mergeCell ref="Q166:Q167"/>
    <mergeCell ref="C167:D167"/>
    <mergeCell ref="E167:H167"/>
    <mergeCell ref="I167:K167"/>
    <mergeCell ref="B168:B169"/>
    <mergeCell ref="C168:D168"/>
    <mergeCell ref="E168:H168"/>
    <mergeCell ref="I168:K168"/>
    <mergeCell ref="L168:L169"/>
    <mergeCell ref="B166:B167"/>
    <mergeCell ref="C166:D166"/>
    <mergeCell ref="E166:H166"/>
    <mergeCell ref="I166:K166"/>
    <mergeCell ref="L166:L167"/>
    <mergeCell ref="M166:M167"/>
    <mergeCell ref="M164:M165"/>
    <mergeCell ref="N164:O165"/>
    <mergeCell ref="Q164:Q165"/>
    <mergeCell ref="C165:D165"/>
    <mergeCell ref="E165:H165"/>
    <mergeCell ref="I165:K165"/>
    <mergeCell ref="N162:O163"/>
    <mergeCell ref="Q162:Q163"/>
    <mergeCell ref="C163:D163"/>
    <mergeCell ref="E163:H163"/>
    <mergeCell ref="I163:K163"/>
    <mergeCell ref="B164:B165"/>
    <mergeCell ref="C164:D164"/>
    <mergeCell ref="E164:H164"/>
    <mergeCell ref="I164:K164"/>
    <mergeCell ref="L164:L165"/>
    <mergeCell ref="B162:B163"/>
    <mergeCell ref="C162:D162"/>
    <mergeCell ref="E162:H162"/>
    <mergeCell ref="I162:K162"/>
    <mergeCell ref="L162:L163"/>
    <mergeCell ref="M162:M163"/>
    <mergeCell ref="M160:M161"/>
    <mergeCell ref="N160:O161"/>
    <mergeCell ref="Q160:Q161"/>
    <mergeCell ref="C161:D161"/>
    <mergeCell ref="E161:H161"/>
    <mergeCell ref="I161:K161"/>
    <mergeCell ref="N158:O159"/>
    <mergeCell ref="Q158:Q159"/>
    <mergeCell ref="C159:D159"/>
    <mergeCell ref="E159:H159"/>
    <mergeCell ref="I159:K159"/>
    <mergeCell ref="B160:B161"/>
    <mergeCell ref="C160:D160"/>
    <mergeCell ref="E160:H160"/>
    <mergeCell ref="I160:K160"/>
    <mergeCell ref="L160:L161"/>
    <mergeCell ref="B158:B159"/>
    <mergeCell ref="C158:D158"/>
    <mergeCell ref="E158:H158"/>
    <mergeCell ref="I158:K158"/>
    <mergeCell ref="L158:L159"/>
    <mergeCell ref="M158:M159"/>
    <mergeCell ref="M156:M157"/>
    <mergeCell ref="N156:O157"/>
    <mergeCell ref="Q156:Q157"/>
    <mergeCell ref="C157:D157"/>
    <mergeCell ref="E157:H157"/>
    <mergeCell ref="I157:K157"/>
    <mergeCell ref="N154:O155"/>
    <mergeCell ref="Q154:Q155"/>
    <mergeCell ref="C155:D155"/>
    <mergeCell ref="E155:H155"/>
    <mergeCell ref="I155:K155"/>
    <mergeCell ref="B156:B157"/>
    <mergeCell ref="C156:D156"/>
    <mergeCell ref="E156:H156"/>
    <mergeCell ref="I156:K156"/>
    <mergeCell ref="L156:L157"/>
    <mergeCell ref="B154:B155"/>
    <mergeCell ref="C154:D154"/>
    <mergeCell ref="E154:H154"/>
    <mergeCell ref="I154:K154"/>
    <mergeCell ref="L154:L155"/>
    <mergeCell ref="M154:M155"/>
    <mergeCell ref="M152:M153"/>
    <mergeCell ref="N152:O153"/>
    <mergeCell ref="Q152:Q153"/>
    <mergeCell ref="C153:D153"/>
    <mergeCell ref="E153:H153"/>
    <mergeCell ref="I153:K153"/>
    <mergeCell ref="N150:O151"/>
    <mergeCell ref="Q150:Q151"/>
    <mergeCell ref="C151:D151"/>
    <mergeCell ref="E151:H151"/>
    <mergeCell ref="I151:K151"/>
    <mergeCell ref="B152:B153"/>
    <mergeCell ref="C152:D152"/>
    <mergeCell ref="E152:H152"/>
    <mergeCell ref="I152:K152"/>
    <mergeCell ref="L152:L153"/>
    <mergeCell ref="B150:B151"/>
    <mergeCell ref="C150:D150"/>
    <mergeCell ref="E150:H150"/>
    <mergeCell ref="I150:K150"/>
    <mergeCell ref="L150:L151"/>
    <mergeCell ref="M150:M151"/>
    <mergeCell ref="M148:M149"/>
    <mergeCell ref="N148:O149"/>
    <mergeCell ref="Q148:Q149"/>
    <mergeCell ref="C149:D149"/>
    <mergeCell ref="E149:H149"/>
    <mergeCell ref="I149:K149"/>
    <mergeCell ref="N146:O147"/>
    <mergeCell ref="Q146:Q147"/>
    <mergeCell ref="C147:D147"/>
    <mergeCell ref="E147:H147"/>
    <mergeCell ref="I147:K147"/>
    <mergeCell ref="B148:B149"/>
    <mergeCell ref="C148:D148"/>
    <mergeCell ref="E148:H148"/>
    <mergeCell ref="I148:K148"/>
    <mergeCell ref="L148:L149"/>
    <mergeCell ref="B146:B147"/>
    <mergeCell ref="C146:D146"/>
    <mergeCell ref="E146:H146"/>
    <mergeCell ref="I146:K146"/>
    <mergeCell ref="L146:L147"/>
    <mergeCell ref="M146:M147"/>
    <mergeCell ref="M144:M145"/>
    <mergeCell ref="N144:O145"/>
    <mergeCell ref="Q144:Q145"/>
    <mergeCell ref="C145:D145"/>
    <mergeCell ref="E145:H145"/>
    <mergeCell ref="I145:K145"/>
    <mergeCell ref="N142:O143"/>
    <mergeCell ref="Q142:Q143"/>
    <mergeCell ref="C143:D143"/>
    <mergeCell ref="E143:H143"/>
    <mergeCell ref="I143:K143"/>
    <mergeCell ref="B144:B145"/>
    <mergeCell ref="C144:D144"/>
    <mergeCell ref="E144:H144"/>
    <mergeCell ref="I144:K144"/>
    <mergeCell ref="L144:L145"/>
    <mergeCell ref="B142:B143"/>
    <mergeCell ref="C142:D142"/>
    <mergeCell ref="E142:H142"/>
    <mergeCell ref="I142:K142"/>
    <mergeCell ref="L142:L143"/>
    <mergeCell ref="M142:M143"/>
    <mergeCell ref="M140:M141"/>
    <mergeCell ref="N140:O141"/>
    <mergeCell ref="Q140:Q141"/>
    <mergeCell ref="C141:D141"/>
    <mergeCell ref="E141:H141"/>
    <mergeCell ref="I141:K141"/>
    <mergeCell ref="N138:O139"/>
    <mergeCell ref="Q138:Q139"/>
    <mergeCell ref="C139:D139"/>
    <mergeCell ref="E139:H139"/>
    <mergeCell ref="I139:K139"/>
    <mergeCell ref="B140:B141"/>
    <mergeCell ref="C140:D140"/>
    <mergeCell ref="E140:H140"/>
    <mergeCell ref="I140:K140"/>
    <mergeCell ref="L140:L141"/>
    <mergeCell ref="B138:B139"/>
    <mergeCell ref="C138:D138"/>
    <mergeCell ref="E138:H138"/>
    <mergeCell ref="I138:K138"/>
    <mergeCell ref="L138:L139"/>
    <mergeCell ref="M138:M139"/>
    <mergeCell ref="M136:M137"/>
    <mergeCell ref="N136:O137"/>
    <mergeCell ref="Q136:Q137"/>
    <mergeCell ref="C137:D137"/>
    <mergeCell ref="E137:H137"/>
    <mergeCell ref="I137:K137"/>
    <mergeCell ref="N134:O135"/>
    <mergeCell ref="Q134:Q135"/>
    <mergeCell ref="C135:D135"/>
    <mergeCell ref="E135:H135"/>
    <mergeCell ref="I135:K135"/>
    <mergeCell ref="B136:B137"/>
    <mergeCell ref="C136:D136"/>
    <mergeCell ref="E136:H136"/>
    <mergeCell ref="I136:K136"/>
    <mergeCell ref="L136:L137"/>
    <mergeCell ref="B134:B135"/>
    <mergeCell ref="C134:D134"/>
    <mergeCell ref="E134:H134"/>
    <mergeCell ref="I134:K134"/>
    <mergeCell ref="L134:L135"/>
    <mergeCell ref="M134:M135"/>
    <mergeCell ref="M132:M133"/>
    <mergeCell ref="N132:O133"/>
    <mergeCell ref="Q132:Q133"/>
    <mergeCell ref="C133:D133"/>
    <mergeCell ref="E133:H133"/>
    <mergeCell ref="I133:K133"/>
    <mergeCell ref="N130:O131"/>
    <mergeCell ref="Q130:Q131"/>
    <mergeCell ref="C131:D131"/>
    <mergeCell ref="E131:H131"/>
    <mergeCell ref="I131:K131"/>
    <mergeCell ref="B132:B133"/>
    <mergeCell ref="C132:D132"/>
    <mergeCell ref="E132:H132"/>
    <mergeCell ref="I132:K132"/>
    <mergeCell ref="L132:L133"/>
    <mergeCell ref="B130:B131"/>
    <mergeCell ref="C130:D130"/>
    <mergeCell ref="E130:H130"/>
    <mergeCell ref="I130:K130"/>
    <mergeCell ref="L130:L131"/>
    <mergeCell ref="M130:M131"/>
    <mergeCell ref="M128:M129"/>
    <mergeCell ref="N128:O129"/>
    <mergeCell ref="Q128:Q129"/>
    <mergeCell ref="C129:D129"/>
    <mergeCell ref="E129:H129"/>
    <mergeCell ref="I129:K129"/>
    <mergeCell ref="N126:O127"/>
    <mergeCell ref="Q126:Q127"/>
    <mergeCell ref="C127:D127"/>
    <mergeCell ref="E127:H127"/>
    <mergeCell ref="I127:K127"/>
    <mergeCell ref="B128:B129"/>
    <mergeCell ref="C128:D128"/>
    <mergeCell ref="E128:H128"/>
    <mergeCell ref="I128:K128"/>
    <mergeCell ref="L128:L129"/>
    <mergeCell ref="B126:B127"/>
    <mergeCell ref="C126:D126"/>
    <mergeCell ref="E126:H126"/>
    <mergeCell ref="I126:K126"/>
    <mergeCell ref="L126:L127"/>
    <mergeCell ref="M126:M127"/>
    <mergeCell ref="M124:M125"/>
    <mergeCell ref="N124:O125"/>
    <mergeCell ref="Q124:Q125"/>
    <mergeCell ref="C125:D125"/>
    <mergeCell ref="E125:H125"/>
    <mergeCell ref="I125:K125"/>
    <mergeCell ref="N122:O123"/>
    <mergeCell ref="Q122:Q123"/>
    <mergeCell ref="C123:D123"/>
    <mergeCell ref="E123:H123"/>
    <mergeCell ref="I123:K123"/>
    <mergeCell ref="B124:B125"/>
    <mergeCell ref="C124:D124"/>
    <mergeCell ref="E124:H124"/>
    <mergeCell ref="I124:K124"/>
    <mergeCell ref="L124:L125"/>
    <mergeCell ref="B122:B123"/>
    <mergeCell ref="C122:D122"/>
    <mergeCell ref="E122:H122"/>
    <mergeCell ref="I122:K122"/>
    <mergeCell ref="L122:L123"/>
    <mergeCell ref="M122:M123"/>
    <mergeCell ref="M120:M121"/>
    <mergeCell ref="N120:O121"/>
    <mergeCell ref="Q120:Q121"/>
    <mergeCell ref="C121:D121"/>
    <mergeCell ref="E121:H121"/>
    <mergeCell ref="I121:K121"/>
    <mergeCell ref="N118:O119"/>
    <mergeCell ref="Q118:Q119"/>
    <mergeCell ref="C119:D119"/>
    <mergeCell ref="E119:H119"/>
    <mergeCell ref="I119:K119"/>
    <mergeCell ref="B120:B121"/>
    <mergeCell ref="C120:D120"/>
    <mergeCell ref="E120:H120"/>
    <mergeCell ref="I120:K120"/>
    <mergeCell ref="L120:L121"/>
    <mergeCell ref="B118:B119"/>
    <mergeCell ref="C118:D118"/>
    <mergeCell ref="E118:H118"/>
    <mergeCell ref="I118:K118"/>
    <mergeCell ref="L118:L119"/>
    <mergeCell ref="M118:M119"/>
    <mergeCell ref="M116:M117"/>
    <mergeCell ref="N116:O117"/>
    <mergeCell ref="Q116:Q117"/>
    <mergeCell ref="C117:D117"/>
    <mergeCell ref="E117:H117"/>
    <mergeCell ref="I117:K117"/>
    <mergeCell ref="N114:O115"/>
    <mergeCell ref="Q114:Q115"/>
    <mergeCell ref="C115:D115"/>
    <mergeCell ref="E115:H115"/>
    <mergeCell ref="I115:K115"/>
    <mergeCell ref="B116:B117"/>
    <mergeCell ref="C116:D116"/>
    <mergeCell ref="E116:H116"/>
    <mergeCell ref="I116:K116"/>
    <mergeCell ref="L116:L117"/>
    <mergeCell ref="B114:B115"/>
    <mergeCell ref="C114:D114"/>
    <mergeCell ref="E114:H114"/>
    <mergeCell ref="I114:K114"/>
    <mergeCell ref="L114:L115"/>
    <mergeCell ref="M114:M115"/>
    <mergeCell ref="M112:M113"/>
    <mergeCell ref="N112:O113"/>
    <mergeCell ref="Q112:Q113"/>
    <mergeCell ref="C113:D113"/>
    <mergeCell ref="E113:H113"/>
    <mergeCell ref="I113:K113"/>
    <mergeCell ref="N110:O111"/>
    <mergeCell ref="Q110:Q111"/>
    <mergeCell ref="C111:D111"/>
    <mergeCell ref="E111:H111"/>
    <mergeCell ref="I111:K111"/>
    <mergeCell ref="B112:B113"/>
    <mergeCell ref="C112:D112"/>
    <mergeCell ref="E112:H112"/>
    <mergeCell ref="I112:K112"/>
    <mergeCell ref="L112:L113"/>
    <mergeCell ref="B110:B111"/>
    <mergeCell ref="C110:D110"/>
    <mergeCell ref="E110:H110"/>
    <mergeCell ref="I110:K110"/>
    <mergeCell ref="L110:L111"/>
    <mergeCell ref="M110:M111"/>
    <mergeCell ref="M108:M109"/>
    <mergeCell ref="N108:O109"/>
    <mergeCell ref="Q108:Q109"/>
    <mergeCell ref="C109:D109"/>
    <mergeCell ref="E109:H109"/>
    <mergeCell ref="I109:K109"/>
    <mergeCell ref="N106:O107"/>
    <mergeCell ref="Q106:Q107"/>
    <mergeCell ref="C107:D107"/>
    <mergeCell ref="E107:H107"/>
    <mergeCell ref="I107:K107"/>
    <mergeCell ref="B108:B109"/>
    <mergeCell ref="C108:D108"/>
    <mergeCell ref="E108:H108"/>
    <mergeCell ref="I108:K108"/>
    <mergeCell ref="L108:L109"/>
    <mergeCell ref="B106:B107"/>
    <mergeCell ref="C106:D106"/>
    <mergeCell ref="E106:H106"/>
    <mergeCell ref="I106:K106"/>
    <mergeCell ref="L106:L107"/>
    <mergeCell ref="M106:M107"/>
    <mergeCell ref="M104:M105"/>
    <mergeCell ref="N104:O105"/>
    <mergeCell ref="Q104:Q105"/>
    <mergeCell ref="C105:D105"/>
    <mergeCell ref="E105:H105"/>
    <mergeCell ref="I105:K105"/>
    <mergeCell ref="N102:O103"/>
    <mergeCell ref="Q102:Q103"/>
    <mergeCell ref="C103:D103"/>
    <mergeCell ref="E103:H103"/>
    <mergeCell ref="I103:K103"/>
    <mergeCell ref="B104:B105"/>
    <mergeCell ref="C104:D104"/>
    <mergeCell ref="E104:H104"/>
    <mergeCell ref="I104:K104"/>
    <mergeCell ref="L104:L105"/>
    <mergeCell ref="B102:B103"/>
    <mergeCell ref="C102:D102"/>
    <mergeCell ref="E102:H102"/>
    <mergeCell ref="I102:K102"/>
    <mergeCell ref="L102:L103"/>
    <mergeCell ref="M102:M103"/>
    <mergeCell ref="M100:M101"/>
    <mergeCell ref="N100:O101"/>
    <mergeCell ref="Q100:Q101"/>
    <mergeCell ref="C101:D101"/>
    <mergeCell ref="E101:H101"/>
    <mergeCell ref="I101:K101"/>
    <mergeCell ref="N98:O99"/>
    <mergeCell ref="Q98:Q99"/>
    <mergeCell ref="C99:D99"/>
    <mergeCell ref="E99:H99"/>
    <mergeCell ref="I99:K99"/>
    <mergeCell ref="B100:B101"/>
    <mergeCell ref="C100:D100"/>
    <mergeCell ref="E100:H100"/>
    <mergeCell ref="I100:K100"/>
    <mergeCell ref="L100:L101"/>
    <mergeCell ref="B98:B99"/>
    <mergeCell ref="C98:D98"/>
    <mergeCell ref="E98:H98"/>
    <mergeCell ref="I98:K98"/>
    <mergeCell ref="L98:L99"/>
    <mergeCell ref="M98:M99"/>
    <mergeCell ref="M96:M97"/>
    <mergeCell ref="N96:O97"/>
    <mergeCell ref="Q96:Q97"/>
    <mergeCell ref="C97:D97"/>
    <mergeCell ref="E97:H97"/>
    <mergeCell ref="I97:K97"/>
    <mergeCell ref="N94:O95"/>
    <mergeCell ref="Q94:Q95"/>
    <mergeCell ref="C95:D95"/>
    <mergeCell ref="E95:H95"/>
    <mergeCell ref="I95:K95"/>
    <mergeCell ref="B96:B97"/>
    <mergeCell ref="C96:D96"/>
    <mergeCell ref="E96:H96"/>
    <mergeCell ref="I96:K96"/>
    <mergeCell ref="L96:L97"/>
    <mergeCell ref="B94:B95"/>
    <mergeCell ref="C94:D94"/>
    <mergeCell ref="E94:H94"/>
    <mergeCell ref="I94:K94"/>
    <mergeCell ref="L94:L95"/>
    <mergeCell ref="M94:M95"/>
    <mergeCell ref="M92:M93"/>
    <mergeCell ref="N92:O93"/>
    <mergeCell ref="Q92:Q93"/>
    <mergeCell ref="C93:D93"/>
    <mergeCell ref="E93:H93"/>
    <mergeCell ref="I93:K93"/>
    <mergeCell ref="N90:O91"/>
    <mergeCell ref="Q90:Q91"/>
    <mergeCell ref="C91:D91"/>
    <mergeCell ref="E91:H91"/>
    <mergeCell ref="I91:K91"/>
    <mergeCell ref="B92:B93"/>
    <mergeCell ref="C92:D92"/>
    <mergeCell ref="E92:H92"/>
    <mergeCell ref="I92:K92"/>
    <mergeCell ref="L92:L93"/>
    <mergeCell ref="B90:B91"/>
    <mergeCell ref="C90:D90"/>
    <mergeCell ref="E90:H90"/>
    <mergeCell ref="I90:K90"/>
    <mergeCell ref="L90:L91"/>
    <mergeCell ref="M90:M91"/>
    <mergeCell ref="M88:M89"/>
    <mergeCell ref="N88:O89"/>
    <mergeCell ref="Q88:Q89"/>
    <mergeCell ref="C89:D89"/>
    <mergeCell ref="E89:H89"/>
    <mergeCell ref="I89:K89"/>
    <mergeCell ref="N86:O87"/>
    <mergeCell ref="Q86:Q87"/>
    <mergeCell ref="C87:D87"/>
    <mergeCell ref="E87:H87"/>
    <mergeCell ref="I87:K87"/>
    <mergeCell ref="B88:B89"/>
    <mergeCell ref="C88:D88"/>
    <mergeCell ref="E88:H88"/>
    <mergeCell ref="I88:K88"/>
    <mergeCell ref="L88:L89"/>
    <mergeCell ref="B86:B87"/>
    <mergeCell ref="C86:D86"/>
    <mergeCell ref="E86:H86"/>
    <mergeCell ref="I86:K86"/>
    <mergeCell ref="L86:L87"/>
    <mergeCell ref="M86:M87"/>
    <mergeCell ref="M84:M85"/>
    <mergeCell ref="N84:O85"/>
    <mergeCell ref="Q84:Q85"/>
    <mergeCell ref="C85:D85"/>
    <mergeCell ref="E85:H85"/>
    <mergeCell ref="I85:K85"/>
    <mergeCell ref="N82:O83"/>
    <mergeCell ref="Q82:Q83"/>
    <mergeCell ref="C83:D83"/>
    <mergeCell ref="E83:H83"/>
    <mergeCell ref="I83:K83"/>
    <mergeCell ref="B84:B85"/>
    <mergeCell ref="C84:D84"/>
    <mergeCell ref="E84:H84"/>
    <mergeCell ref="I84:K84"/>
    <mergeCell ref="L84:L85"/>
    <mergeCell ref="B82:B83"/>
    <mergeCell ref="C82:D82"/>
    <mergeCell ref="E82:H82"/>
    <mergeCell ref="I82:K82"/>
    <mergeCell ref="L82:L83"/>
    <mergeCell ref="M82:M83"/>
    <mergeCell ref="M80:M81"/>
    <mergeCell ref="N80:O81"/>
    <mergeCell ref="Q80:Q81"/>
    <mergeCell ref="C81:D81"/>
    <mergeCell ref="E81:H81"/>
    <mergeCell ref="I81:K81"/>
    <mergeCell ref="N78:O79"/>
    <mergeCell ref="Q78:Q79"/>
    <mergeCell ref="C79:D79"/>
    <mergeCell ref="E79:H79"/>
    <mergeCell ref="I79:K79"/>
    <mergeCell ref="B80:B81"/>
    <mergeCell ref="C80:D80"/>
    <mergeCell ref="E80:H80"/>
    <mergeCell ref="I80:K80"/>
    <mergeCell ref="L80:L81"/>
    <mergeCell ref="B78:B79"/>
    <mergeCell ref="C78:D78"/>
    <mergeCell ref="E78:H78"/>
    <mergeCell ref="I78:K78"/>
    <mergeCell ref="L78:L79"/>
    <mergeCell ref="M78:M79"/>
    <mergeCell ref="M76:M77"/>
    <mergeCell ref="N76:O77"/>
    <mergeCell ref="Q76:Q77"/>
    <mergeCell ref="C77:D77"/>
    <mergeCell ref="E77:H77"/>
    <mergeCell ref="I77:K77"/>
    <mergeCell ref="N74:O75"/>
    <mergeCell ref="Q74:Q75"/>
    <mergeCell ref="C75:D75"/>
    <mergeCell ref="E75:H75"/>
    <mergeCell ref="I75:K75"/>
    <mergeCell ref="B76:B77"/>
    <mergeCell ref="C76:D76"/>
    <mergeCell ref="E76:H76"/>
    <mergeCell ref="I76:K76"/>
    <mergeCell ref="L76:L77"/>
    <mergeCell ref="B74:B75"/>
    <mergeCell ref="C74:D74"/>
    <mergeCell ref="E74:H74"/>
    <mergeCell ref="I74:K74"/>
    <mergeCell ref="L74:L75"/>
    <mergeCell ref="M74:M75"/>
    <mergeCell ref="M72:M73"/>
    <mergeCell ref="N72:O73"/>
    <mergeCell ref="Q72:Q73"/>
    <mergeCell ref="C73:D73"/>
    <mergeCell ref="E73:H73"/>
    <mergeCell ref="I73:K73"/>
    <mergeCell ref="N70:O71"/>
    <mergeCell ref="Q70:Q71"/>
    <mergeCell ref="C71:D71"/>
    <mergeCell ref="E71:H71"/>
    <mergeCell ref="I71:K71"/>
    <mergeCell ref="B72:B73"/>
    <mergeCell ref="C72:D72"/>
    <mergeCell ref="E72:H72"/>
    <mergeCell ref="I72:K72"/>
    <mergeCell ref="L72:L73"/>
    <mergeCell ref="B70:B71"/>
    <mergeCell ref="C70:D70"/>
    <mergeCell ref="E70:H70"/>
    <mergeCell ref="I70:K70"/>
    <mergeCell ref="L70:L71"/>
    <mergeCell ref="M70:M71"/>
    <mergeCell ref="M68:M69"/>
    <mergeCell ref="N68:O69"/>
    <mergeCell ref="Q68:Q69"/>
    <mergeCell ref="C69:D69"/>
    <mergeCell ref="E69:H69"/>
    <mergeCell ref="I69:K69"/>
    <mergeCell ref="N66:O67"/>
    <mergeCell ref="Q66:Q67"/>
    <mergeCell ref="C67:D67"/>
    <mergeCell ref="E67:H67"/>
    <mergeCell ref="I67:K67"/>
    <mergeCell ref="B68:B69"/>
    <mergeCell ref="C68:D68"/>
    <mergeCell ref="E68:H68"/>
    <mergeCell ref="I68:K68"/>
    <mergeCell ref="L68:L69"/>
    <mergeCell ref="B66:B67"/>
    <mergeCell ref="C66:D66"/>
    <mergeCell ref="E66:H66"/>
    <mergeCell ref="I66:K66"/>
    <mergeCell ref="L66:L67"/>
    <mergeCell ref="M66:M67"/>
    <mergeCell ref="M64:M65"/>
    <mergeCell ref="N64:O65"/>
    <mergeCell ref="Q64:Q65"/>
    <mergeCell ref="C65:D65"/>
    <mergeCell ref="E65:H65"/>
    <mergeCell ref="I65:K65"/>
    <mergeCell ref="N62:O63"/>
    <mergeCell ref="Q62:Q63"/>
    <mergeCell ref="C63:D63"/>
    <mergeCell ref="E63:H63"/>
    <mergeCell ref="I63:K63"/>
    <mergeCell ref="B64:B65"/>
    <mergeCell ref="C64:D64"/>
    <mergeCell ref="E64:H64"/>
    <mergeCell ref="I64:K64"/>
    <mergeCell ref="L64:L65"/>
    <mergeCell ref="B62:B63"/>
    <mergeCell ref="C62:D62"/>
    <mergeCell ref="E62:H62"/>
    <mergeCell ref="I62:K62"/>
    <mergeCell ref="L62:L63"/>
    <mergeCell ref="M62:M63"/>
    <mergeCell ref="M60:M61"/>
    <mergeCell ref="N60:O61"/>
    <mergeCell ref="Q60:Q61"/>
    <mergeCell ref="C61:D61"/>
    <mergeCell ref="E61:H61"/>
    <mergeCell ref="I61:K61"/>
    <mergeCell ref="N58:O59"/>
    <mergeCell ref="Q58:Q59"/>
    <mergeCell ref="C59:D59"/>
    <mergeCell ref="E59:H59"/>
    <mergeCell ref="I59:K59"/>
    <mergeCell ref="B60:B61"/>
    <mergeCell ref="C60:D60"/>
    <mergeCell ref="E60:H60"/>
    <mergeCell ref="I60:K60"/>
    <mergeCell ref="L60:L61"/>
    <mergeCell ref="B58:B59"/>
    <mergeCell ref="C58:D58"/>
    <mergeCell ref="E58:H58"/>
    <mergeCell ref="I58:K58"/>
    <mergeCell ref="L58:L59"/>
    <mergeCell ref="M58:M59"/>
    <mergeCell ref="M56:M57"/>
    <mergeCell ref="N56:O57"/>
    <mergeCell ref="Q56:Q57"/>
    <mergeCell ref="C57:D57"/>
    <mergeCell ref="E57:H57"/>
    <mergeCell ref="I57:K57"/>
    <mergeCell ref="N54:O55"/>
    <mergeCell ref="Q54:Q55"/>
    <mergeCell ref="C55:D55"/>
    <mergeCell ref="E55:H55"/>
    <mergeCell ref="I55:K55"/>
    <mergeCell ref="B56:B57"/>
    <mergeCell ref="C56:D56"/>
    <mergeCell ref="E56:H56"/>
    <mergeCell ref="I56:K56"/>
    <mergeCell ref="L56:L57"/>
    <mergeCell ref="B54:B55"/>
    <mergeCell ref="C54:D54"/>
    <mergeCell ref="E54:H54"/>
    <mergeCell ref="I54:K54"/>
    <mergeCell ref="L54:L55"/>
    <mergeCell ref="M54:M55"/>
    <mergeCell ref="A47:A50"/>
    <mergeCell ref="C47:D47"/>
    <mergeCell ref="E47:H47"/>
    <mergeCell ref="I47:K47"/>
    <mergeCell ref="B48:B49"/>
    <mergeCell ref="C48:D48"/>
    <mergeCell ref="E48:H48"/>
    <mergeCell ref="M52:M53"/>
    <mergeCell ref="N52:O53"/>
    <mergeCell ref="Q52:Q53"/>
    <mergeCell ref="C53:D53"/>
    <mergeCell ref="E53:H53"/>
    <mergeCell ref="I53:K53"/>
    <mergeCell ref="B52:B53"/>
    <mergeCell ref="C52:D52"/>
    <mergeCell ref="E52:H52"/>
    <mergeCell ref="I52:K52"/>
    <mergeCell ref="L52:L53"/>
    <mergeCell ref="B50:B51"/>
    <mergeCell ref="C50:D50"/>
    <mergeCell ref="E50:H50"/>
    <mergeCell ref="I50:K50"/>
    <mergeCell ref="L50:L51"/>
    <mergeCell ref="M50:M51"/>
    <mergeCell ref="N44:O45"/>
    <mergeCell ref="Q44:Q45"/>
    <mergeCell ref="C45:D45"/>
    <mergeCell ref="E45:H45"/>
    <mergeCell ref="I45:K45"/>
    <mergeCell ref="B46:B47"/>
    <mergeCell ref="C46:D46"/>
    <mergeCell ref="E46:H46"/>
    <mergeCell ref="I46:K46"/>
    <mergeCell ref="L46:L47"/>
    <mergeCell ref="B44:B45"/>
    <mergeCell ref="C44:D44"/>
    <mergeCell ref="E44:H44"/>
    <mergeCell ref="I44:K44"/>
    <mergeCell ref="L44:L45"/>
    <mergeCell ref="M44:M45"/>
    <mergeCell ref="N50:O51"/>
    <mergeCell ref="Q50:Q51"/>
    <mergeCell ref="C51:D51"/>
    <mergeCell ref="E51:H51"/>
    <mergeCell ref="I51:K51"/>
    <mergeCell ref="I48:K48"/>
    <mergeCell ref="L48:L49"/>
    <mergeCell ref="M48:M49"/>
    <mergeCell ref="N48:O49"/>
    <mergeCell ref="Q48:Q49"/>
    <mergeCell ref="C49:D49"/>
    <mergeCell ref="E49:H49"/>
    <mergeCell ref="I49:K49"/>
    <mergeCell ref="M46:M47"/>
    <mergeCell ref="N46:O47"/>
    <mergeCell ref="Q46:Q47"/>
    <mergeCell ref="M42:M43"/>
    <mergeCell ref="N42:O43"/>
    <mergeCell ref="Q42:Q43"/>
    <mergeCell ref="C43:D43"/>
    <mergeCell ref="E43:H43"/>
    <mergeCell ref="I43:K43"/>
    <mergeCell ref="N40:O41"/>
    <mergeCell ref="Q40:Q41"/>
    <mergeCell ref="C41:D41"/>
    <mergeCell ref="E41:H41"/>
    <mergeCell ref="I41:K41"/>
    <mergeCell ref="B42:B43"/>
    <mergeCell ref="C42:D42"/>
    <mergeCell ref="E42:H42"/>
    <mergeCell ref="I42:K42"/>
    <mergeCell ref="L42:L43"/>
    <mergeCell ref="B40:B41"/>
    <mergeCell ref="C40:D40"/>
    <mergeCell ref="E40:H40"/>
    <mergeCell ref="I40:K40"/>
    <mergeCell ref="L40:L41"/>
    <mergeCell ref="M40:M41"/>
    <mergeCell ref="M38:M39"/>
    <mergeCell ref="N38:O39"/>
    <mergeCell ref="Q38:Q39"/>
    <mergeCell ref="C39:D39"/>
    <mergeCell ref="E39:H39"/>
    <mergeCell ref="I39:K39"/>
    <mergeCell ref="N36:O37"/>
    <mergeCell ref="Q36:Q37"/>
    <mergeCell ref="C37:D37"/>
    <mergeCell ref="E37:H37"/>
    <mergeCell ref="I37:K37"/>
    <mergeCell ref="B38:B39"/>
    <mergeCell ref="C38:D38"/>
    <mergeCell ref="E38:H38"/>
    <mergeCell ref="I38:K38"/>
    <mergeCell ref="L38:L39"/>
    <mergeCell ref="B36:B37"/>
    <mergeCell ref="C36:D36"/>
    <mergeCell ref="E36:H36"/>
    <mergeCell ref="I36:K36"/>
    <mergeCell ref="L36:L37"/>
    <mergeCell ref="M36:M37"/>
    <mergeCell ref="L34:L35"/>
    <mergeCell ref="M34:M35"/>
    <mergeCell ref="N34:O35"/>
    <mergeCell ref="Q34:Q35"/>
    <mergeCell ref="C35:D35"/>
    <mergeCell ref="E35:H35"/>
    <mergeCell ref="I35:K35"/>
    <mergeCell ref="N32:O33"/>
    <mergeCell ref="Q32:Q33"/>
    <mergeCell ref="C33:D33"/>
    <mergeCell ref="E33:H33"/>
    <mergeCell ref="I33:K33"/>
    <mergeCell ref="A34:A37"/>
    <mergeCell ref="B34:B35"/>
    <mergeCell ref="C34:D34"/>
    <mergeCell ref="E34:H34"/>
    <mergeCell ref="I34:K34"/>
    <mergeCell ref="B32:B33"/>
    <mergeCell ref="C32:D32"/>
    <mergeCell ref="E32:H32"/>
    <mergeCell ref="I32:K32"/>
    <mergeCell ref="L32:L33"/>
    <mergeCell ref="M32:M33"/>
    <mergeCell ref="M30:M31"/>
    <mergeCell ref="N30:O31"/>
    <mergeCell ref="Q30:Q31"/>
    <mergeCell ref="C31:D31"/>
    <mergeCell ref="E31:H31"/>
    <mergeCell ref="I31:K31"/>
    <mergeCell ref="A30:A31"/>
    <mergeCell ref="B30:B31"/>
    <mergeCell ref="C30:D30"/>
    <mergeCell ref="E30:H30"/>
    <mergeCell ref="I30:K30"/>
    <mergeCell ref="L30:L31"/>
    <mergeCell ref="B23:P23"/>
    <mergeCell ref="A24:P24"/>
    <mergeCell ref="A25:P25"/>
    <mergeCell ref="A26:K26"/>
    <mergeCell ref="L26:P28"/>
    <mergeCell ref="A28:J28"/>
    <mergeCell ref="M20:P20"/>
    <mergeCell ref="B21:F21"/>
    <mergeCell ref="G21:P21"/>
    <mergeCell ref="L17:M17"/>
    <mergeCell ref="B18:C18"/>
    <mergeCell ref="E18:F18"/>
    <mergeCell ref="H18:P18"/>
    <mergeCell ref="B19:H19"/>
    <mergeCell ref="I19:J19"/>
    <mergeCell ref="L19:M19"/>
    <mergeCell ref="N19:O19"/>
    <mergeCell ref="I14:L14"/>
    <mergeCell ref="M14:P15"/>
    <mergeCell ref="B15:L15"/>
    <mergeCell ref="B16:C16"/>
    <mergeCell ref="D16:G16"/>
    <mergeCell ref="H16:M16"/>
    <mergeCell ref="N16:P17"/>
    <mergeCell ref="B17:G17"/>
    <mergeCell ref="H17:I17"/>
    <mergeCell ref="J17:K17"/>
    <mergeCell ref="A2:P2"/>
    <mergeCell ref="J3:L3"/>
    <mergeCell ref="M3:P3"/>
    <mergeCell ref="J4:L4"/>
    <mergeCell ref="M4:P4"/>
    <mergeCell ref="A6:A10"/>
    <mergeCell ref="B6:D6"/>
    <mergeCell ref="E6:L6"/>
    <mergeCell ref="N6:P6"/>
    <mergeCell ref="B7:C7"/>
    <mergeCell ref="B22:P22"/>
    <mergeCell ref="B10:C10"/>
    <mergeCell ref="D10:G10"/>
    <mergeCell ref="I10:P10"/>
    <mergeCell ref="A11:A14"/>
    <mergeCell ref="C11:E11"/>
    <mergeCell ref="F11:P11"/>
    <mergeCell ref="C12:P12"/>
    <mergeCell ref="C13:P13"/>
    <mergeCell ref="B14:C14"/>
    <mergeCell ref="D14:G14"/>
    <mergeCell ref="D7:K7"/>
    <mergeCell ref="L7:M7"/>
    <mergeCell ref="N7:P7"/>
    <mergeCell ref="B8:C9"/>
    <mergeCell ref="E8:F8"/>
    <mergeCell ref="G8:P8"/>
    <mergeCell ref="E9:P9"/>
    <mergeCell ref="B20:C20"/>
    <mergeCell ref="D20:E20"/>
    <mergeCell ref="G20:H20"/>
    <mergeCell ref="I20:K20"/>
  </mergeCells>
  <phoneticPr fontId="1"/>
  <conditionalFormatting sqref="A25:O25">
    <cfRule type="cellIs" dxfId="115" priority="220" operator="equal">
      <formula>""</formula>
    </cfRule>
  </conditionalFormatting>
  <conditionalFormatting sqref="B18">
    <cfRule type="cellIs" dxfId="114" priority="254" operator="equal">
      <formula>COUNTA(L32:L211)</formula>
    </cfRule>
  </conditionalFormatting>
  <conditionalFormatting sqref="B20">
    <cfRule type="cellIs" dxfId="113" priority="218" operator="equal">
      <formula>COUNTA(N35:N78)</formula>
    </cfRule>
  </conditionalFormatting>
  <conditionalFormatting sqref="B18:C18">
    <cfRule type="cellIs" dxfId="112" priority="253" operator="equal">
      <formula>0</formula>
    </cfRule>
  </conditionalFormatting>
  <conditionalFormatting sqref="B20:C20">
    <cfRule type="cellIs" dxfId="111" priority="216" operator="equal">
      <formula>""</formula>
    </cfRule>
    <cfRule type="cellIs" dxfId="110" priority="217" operator="equal">
      <formula>0</formula>
    </cfRule>
  </conditionalFormatting>
  <conditionalFormatting sqref="C18">
    <cfRule type="cellIs" dxfId="109" priority="268" operator="equal">
      <formula>COUNTA(N32:N211)</formula>
    </cfRule>
  </conditionalFormatting>
  <conditionalFormatting sqref="C20">
    <cfRule type="cellIs" dxfId="108" priority="267" operator="equal">
      <formula>COUNTA(P35:P78)</formula>
    </cfRule>
  </conditionalFormatting>
  <conditionalFormatting sqref="C13:Q13">
    <cfRule type="cellIs" dxfId="107" priority="277" operator="equal">
      <formula>""</formula>
    </cfRule>
  </conditionalFormatting>
  <conditionalFormatting sqref="D7 N7:O7 E8:Q8 E9 D10:G10 I10:Q10">
    <cfRule type="cellIs" dxfId="106" priority="211" operator="equal">
      <formula>""</formula>
    </cfRule>
  </conditionalFormatting>
  <conditionalFormatting sqref="D18:E18">
    <cfRule type="cellIs" dxfId="105" priority="265" operator="equal">
      <formula>""</formula>
    </cfRule>
  </conditionalFormatting>
  <conditionalFormatting sqref="D20:E20">
    <cfRule type="cellIs" dxfId="104" priority="219" operator="equal">
      <formula>""</formula>
    </cfRule>
    <cfRule type="cellIs" dxfId="103" priority="215" operator="equal">
      <formula>IF(#REF!="","",#REF!)</formula>
    </cfRule>
    <cfRule type="cellIs" dxfId="102" priority="214" operator="equal">
      <formula>0</formula>
    </cfRule>
  </conditionalFormatting>
  <conditionalFormatting sqref="D12:K12 N12:O12 D14:I14">
    <cfRule type="cellIs" dxfId="101" priority="280" operator="equal">
      <formula>""</formula>
    </cfRule>
  </conditionalFormatting>
  <conditionalFormatting sqref="E6 N6:O6">
    <cfRule type="cellIs" dxfId="100" priority="210" operator="equal">
      <formula>""</formula>
    </cfRule>
  </conditionalFormatting>
  <conditionalFormatting sqref="E30:H30">
    <cfRule type="cellIs" dxfId="99" priority="209" operator="equal">
      <formula>""</formula>
    </cfRule>
  </conditionalFormatting>
  <conditionalFormatting sqref="E32:H211">
    <cfRule type="cellIs" dxfId="98" priority="205" operator="equal">
      <formula>""</formula>
    </cfRule>
  </conditionalFormatting>
  <conditionalFormatting sqref="E31:I31">
    <cfRule type="cellIs" dxfId="97" priority="203" operator="equal">
      <formula>""</formula>
    </cfRule>
  </conditionalFormatting>
  <conditionalFormatting sqref="F11:Q11 C13:Q13">
    <cfRule type="cellIs" dxfId="96" priority="278" operator="equal">
      <formula>""</formula>
    </cfRule>
  </conditionalFormatting>
  <conditionalFormatting sqref="I32:I211">
    <cfRule type="cellIs" dxfId="95" priority="206" operator="equal">
      <formula>""</formula>
    </cfRule>
  </conditionalFormatting>
  <conditionalFormatting sqref="L20:M20">
    <cfRule type="cellIs" dxfId="94" priority="213" operator="equal">
      <formula>""</formula>
    </cfRule>
  </conditionalFormatting>
  <conditionalFormatting sqref="L32:M211">
    <cfRule type="cellIs" dxfId="93" priority="204" operator="equal">
      <formula>""</formula>
    </cfRule>
  </conditionalFormatting>
  <conditionalFormatting sqref="M3">
    <cfRule type="cellIs" dxfId="92" priority="312" operator="equal">
      <formula>""</formula>
    </cfRule>
  </conditionalFormatting>
  <conditionalFormatting sqref="P32:P211">
    <cfRule type="cellIs" dxfId="91" priority="201" operator="equal">
      <formula>IF(N32="当日配信","7/14","")</formula>
    </cfRule>
  </conditionalFormatting>
  <conditionalFormatting sqref="P32:Q32">
    <cfRule type="cellIs" dxfId="90" priority="202" operator="equal">
      <formula>""</formula>
    </cfRule>
  </conditionalFormatting>
  <conditionalFormatting sqref="P34:Q34">
    <cfRule type="cellIs" dxfId="89" priority="199" operator="equal">
      <formula>""</formula>
    </cfRule>
  </conditionalFormatting>
  <conditionalFormatting sqref="P36:Q36 P40:Q40">
    <cfRule type="cellIs" dxfId="88" priority="194" operator="equal">
      <formula>""</formula>
    </cfRule>
  </conditionalFormatting>
  <conditionalFormatting sqref="P38:Q38">
    <cfRule type="cellIs" dxfId="87" priority="164" operator="equal">
      <formula>""</formula>
    </cfRule>
  </conditionalFormatting>
  <conditionalFormatting sqref="P42:Q42">
    <cfRule type="cellIs" dxfId="86" priority="163" operator="equal">
      <formula>""</formula>
    </cfRule>
  </conditionalFormatting>
  <conditionalFormatting sqref="P44:Q44">
    <cfRule type="cellIs" dxfId="85" priority="162" operator="equal">
      <formula>""</formula>
    </cfRule>
  </conditionalFormatting>
  <conditionalFormatting sqref="P46:Q46">
    <cfRule type="cellIs" dxfId="84" priority="197" operator="equal">
      <formula>""</formula>
    </cfRule>
  </conditionalFormatting>
  <conditionalFormatting sqref="P48:Q48">
    <cfRule type="cellIs" dxfId="83" priority="160" operator="equal">
      <formula>""</formula>
    </cfRule>
  </conditionalFormatting>
  <conditionalFormatting sqref="P50:Q50">
    <cfRule type="cellIs" dxfId="82" priority="159" operator="equal">
      <formula>""</formula>
    </cfRule>
  </conditionalFormatting>
  <conditionalFormatting sqref="P52:Q52">
    <cfRule type="cellIs" dxfId="81" priority="198" operator="equal">
      <formula>""</formula>
    </cfRule>
  </conditionalFormatting>
  <conditionalFormatting sqref="P54:Q54">
    <cfRule type="cellIs" dxfId="80" priority="155" operator="equal">
      <formula>""</formula>
    </cfRule>
  </conditionalFormatting>
  <conditionalFormatting sqref="P56:Q56">
    <cfRule type="cellIs" dxfId="79" priority="154" operator="equal">
      <formula>""</formula>
    </cfRule>
  </conditionalFormatting>
  <conditionalFormatting sqref="P58:Q58">
    <cfRule type="cellIs" dxfId="78" priority="158" operator="equal">
      <formula>""</formula>
    </cfRule>
  </conditionalFormatting>
  <conditionalFormatting sqref="P60:Q60">
    <cfRule type="cellIs" dxfId="77" priority="146" operator="equal">
      <formula>""</formula>
    </cfRule>
  </conditionalFormatting>
  <conditionalFormatting sqref="P62:Q62">
    <cfRule type="cellIs" dxfId="76" priority="145" operator="equal">
      <formula>""</formula>
    </cfRule>
  </conditionalFormatting>
  <conditionalFormatting sqref="P64:Q64">
    <cfRule type="cellIs" dxfId="75" priority="149" operator="equal">
      <formula>""</formula>
    </cfRule>
  </conditionalFormatting>
  <conditionalFormatting sqref="P66:Q66">
    <cfRule type="cellIs" dxfId="74" priority="143" operator="equal">
      <formula>""</formula>
    </cfRule>
  </conditionalFormatting>
  <conditionalFormatting sqref="P68:Q68">
    <cfRule type="cellIs" dxfId="73" priority="142" operator="equal">
      <formula>""</formula>
    </cfRule>
  </conditionalFormatting>
  <conditionalFormatting sqref="P70:Q70">
    <cfRule type="cellIs" dxfId="72" priority="150" operator="equal">
      <formula>""</formula>
    </cfRule>
  </conditionalFormatting>
  <conditionalFormatting sqref="P72:Q72">
    <cfRule type="cellIs" dxfId="71" priority="140" operator="equal">
      <formula>""</formula>
    </cfRule>
  </conditionalFormatting>
  <conditionalFormatting sqref="P74:Q74">
    <cfRule type="cellIs" dxfId="70" priority="139" operator="equal">
      <formula>""</formula>
    </cfRule>
  </conditionalFormatting>
  <conditionalFormatting sqref="P76:Q76">
    <cfRule type="cellIs" dxfId="69" priority="191" operator="equal">
      <formula>""</formula>
    </cfRule>
  </conditionalFormatting>
  <conditionalFormatting sqref="P78:Q78">
    <cfRule type="cellIs" dxfId="68" priority="134" operator="equal">
      <formula>""</formula>
    </cfRule>
  </conditionalFormatting>
  <conditionalFormatting sqref="P80:Q80">
    <cfRule type="cellIs" dxfId="67" priority="133" operator="equal">
      <formula>""</formula>
    </cfRule>
  </conditionalFormatting>
  <conditionalFormatting sqref="P82:Q82">
    <cfRule type="cellIs" dxfId="66" priority="137" operator="equal">
      <formula>""</formula>
    </cfRule>
  </conditionalFormatting>
  <conditionalFormatting sqref="P84:Q84">
    <cfRule type="cellIs" dxfId="65" priority="131" operator="equal">
      <formula>""</formula>
    </cfRule>
  </conditionalFormatting>
  <conditionalFormatting sqref="P86:Q86">
    <cfRule type="cellIs" dxfId="64" priority="130" operator="equal">
      <formula>""</formula>
    </cfRule>
  </conditionalFormatting>
  <conditionalFormatting sqref="P88:Q88">
    <cfRule type="cellIs" dxfId="63" priority="138" operator="equal">
      <formula>""</formula>
    </cfRule>
  </conditionalFormatting>
  <conditionalFormatting sqref="P90:Q90">
    <cfRule type="cellIs" dxfId="62" priority="128" operator="equal">
      <formula>""</formula>
    </cfRule>
  </conditionalFormatting>
  <conditionalFormatting sqref="P92:Q92">
    <cfRule type="cellIs" dxfId="61" priority="127" operator="equal">
      <formula>""</formula>
    </cfRule>
  </conditionalFormatting>
  <conditionalFormatting sqref="P94:Q94">
    <cfRule type="cellIs" dxfId="60" priority="187" operator="equal">
      <formula>""</formula>
    </cfRule>
  </conditionalFormatting>
  <conditionalFormatting sqref="P96:Q96">
    <cfRule type="cellIs" dxfId="59" priority="122" operator="equal">
      <formula>""</formula>
    </cfRule>
  </conditionalFormatting>
  <conditionalFormatting sqref="P98:Q98">
    <cfRule type="cellIs" dxfId="58" priority="121" operator="equal">
      <formula>""</formula>
    </cfRule>
  </conditionalFormatting>
  <conditionalFormatting sqref="P100:Q100">
    <cfRule type="cellIs" dxfId="57" priority="125" operator="equal">
      <formula>""</formula>
    </cfRule>
  </conditionalFormatting>
  <conditionalFormatting sqref="P102:Q102">
    <cfRule type="cellIs" dxfId="56" priority="119" operator="equal">
      <formula>""</formula>
    </cfRule>
  </conditionalFormatting>
  <conditionalFormatting sqref="P104:Q104">
    <cfRule type="cellIs" dxfId="55" priority="118" operator="equal">
      <formula>""</formula>
    </cfRule>
  </conditionalFormatting>
  <conditionalFormatting sqref="P106:Q106">
    <cfRule type="cellIs" dxfId="54" priority="126" operator="equal">
      <formula>""</formula>
    </cfRule>
  </conditionalFormatting>
  <conditionalFormatting sqref="P108:Q108">
    <cfRule type="cellIs" dxfId="53" priority="116" operator="equal">
      <formula>""</formula>
    </cfRule>
  </conditionalFormatting>
  <conditionalFormatting sqref="P110:Q110">
    <cfRule type="cellIs" dxfId="52" priority="115" operator="equal">
      <formula>""</formula>
    </cfRule>
  </conditionalFormatting>
  <conditionalFormatting sqref="P112:Q112">
    <cfRule type="cellIs" dxfId="51" priority="109" operator="equal">
      <formula>""</formula>
    </cfRule>
  </conditionalFormatting>
  <conditionalFormatting sqref="P114:Q114">
    <cfRule type="cellIs" dxfId="50" priority="107" operator="equal">
      <formula>""</formula>
    </cfRule>
  </conditionalFormatting>
  <conditionalFormatting sqref="P116:Q116">
    <cfRule type="cellIs" dxfId="49" priority="106" operator="equal">
      <formula>""</formula>
    </cfRule>
  </conditionalFormatting>
  <conditionalFormatting sqref="P118:Q118">
    <cfRule type="cellIs" dxfId="48" priority="110" operator="equal">
      <formula>""</formula>
    </cfRule>
  </conditionalFormatting>
  <conditionalFormatting sqref="P120:Q120">
    <cfRule type="cellIs" dxfId="47" priority="101" operator="equal">
      <formula>""</formula>
    </cfRule>
  </conditionalFormatting>
  <conditionalFormatting sqref="P122:Q122">
    <cfRule type="cellIs" dxfId="46" priority="100" operator="equal">
      <formula>""</formula>
    </cfRule>
  </conditionalFormatting>
  <conditionalFormatting sqref="P124:Q124">
    <cfRule type="cellIs" dxfId="45" priority="104" operator="equal">
      <formula>""</formula>
    </cfRule>
  </conditionalFormatting>
  <conditionalFormatting sqref="P126:Q126">
    <cfRule type="cellIs" dxfId="44" priority="98" operator="equal">
      <formula>""</formula>
    </cfRule>
  </conditionalFormatting>
  <conditionalFormatting sqref="P128:Q128">
    <cfRule type="cellIs" dxfId="43" priority="97" operator="equal">
      <formula>""</formula>
    </cfRule>
  </conditionalFormatting>
  <conditionalFormatting sqref="P130:Q130">
    <cfRule type="cellIs" dxfId="42" priority="105" operator="equal">
      <formula>""</formula>
    </cfRule>
  </conditionalFormatting>
  <conditionalFormatting sqref="P132:Q132">
    <cfRule type="cellIs" dxfId="41" priority="95" operator="equal">
      <formula>""</formula>
    </cfRule>
  </conditionalFormatting>
  <conditionalFormatting sqref="P134:Q134">
    <cfRule type="cellIs" dxfId="40" priority="182" operator="equal">
      <formula>""</formula>
    </cfRule>
  </conditionalFormatting>
  <conditionalFormatting sqref="P136:Q136">
    <cfRule type="cellIs" dxfId="39" priority="89" operator="equal">
      <formula>""</formula>
    </cfRule>
  </conditionalFormatting>
  <conditionalFormatting sqref="P138:Q138">
    <cfRule type="cellIs" dxfId="38" priority="87" operator="equal">
      <formula>""</formula>
    </cfRule>
  </conditionalFormatting>
  <conditionalFormatting sqref="P140:Q140">
    <cfRule type="cellIs" dxfId="37" priority="86" operator="equal">
      <formula>""</formula>
    </cfRule>
  </conditionalFormatting>
  <conditionalFormatting sqref="P142:Q142">
    <cfRule type="cellIs" dxfId="36" priority="90" operator="equal">
      <formula>""</formula>
    </cfRule>
  </conditionalFormatting>
  <conditionalFormatting sqref="P144:Q144">
    <cfRule type="cellIs" dxfId="35" priority="81" operator="equal">
      <formula>""</formula>
    </cfRule>
  </conditionalFormatting>
  <conditionalFormatting sqref="P146:Q146">
    <cfRule type="cellIs" dxfId="34" priority="80" operator="equal">
      <formula>""</formula>
    </cfRule>
  </conditionalFormatting>
  <conditionalFormatting sqref="P148:Q148">
    <cfRule type="cellIs" dxfId="33" priority="84" operator="equal">
      <formula>""</formula>
    </cfRule>
  </conditionalFormatting>
  <conditionalFormatting sqref="P150:Q150">
    <cfRule type="cellIs" dxfId="32" priority="78" operator="equal">
      <formula>""</formula>
    </cfRule>
  </conditionalFormatting>
  <conditionalFormatting sqref="P152:Q152">
    <cfRule type="cellIs" dxfId="31" priority="74" operator="equal">
      <formula>""</formula>
    </cfRule>
  </conditionalFormatting>
  <conditionalFormatting sqref="P154:Q154">
    <cfRule type="cellIs" dxfId="30" priority="66" operator="equal">
      <formula>""</formula>
    </cfRule>
  </conditionalFormatting>
  <conditionalFormatting sqref="P156:Q156">
    <cfRule type="cellIs" dxfId="29" priority="64" operator="equal">
      <formula>""</formula>
    </cfRule>
  </conditionalFormatting>
  <conditionalFormatting sqref="P158:Q158">
    <cfRule type="cellIs" dxfId="28" priority="63" operator="equal">
      <formula>""</formula>
    </cfRule>
  </conditionalFormatting>
  <conditionalFormatting sqref="P160:Q160">
    <cfRule type="cellIs" dxfId="27" priority="67" operator="equal">
      <formula>""</formula>
    </cfRule>
  </conditionalFormatting>
  <conditionalFormatting sqref="P162:Q162">
    <cfRule type="cellIs" dxfId="26" priority="60" operator="equal">
      <formula>""</formula>
    </cfRule>
  </conditionalFormatting>
  <conditionalFormatting sqref="P164:Q164">
    <cfRule type="cellIs" dxfId="25" priority="59" operator="equal">
      <formula>""</formula>
    </cfRule>
  </conditionalFormatting>
  <conditionalFormatting sqref="P166:Q166">
    <cfRule type="cellIs" dxfId="24" priority="62" operator="equal">
      <formula>""</formula>
    </cfRule>
  </conditionalFormatting>
  <conditionalFormatting sqref="P168:Q168">
    <cfRule type="cellIs" dxfId="23" priority="175" operator="equal">
      <formula>""</formula>
    </cfRule>
  </conditionalFormatting>
  <conditionalFormatting sqref="P170:Q170">
    <cfRule type="cellIs" dxfId="22" priority="58" operator="equal">
      <formula>""</formula>
    </cfRule>
  </conditionalFormatting>
  <conditionalFormatting sqref="P172:Q172">
    <cfRule type="cellIs" dxfId="21" priority="50" operator="equal">
      <formula>""</formula>
    </cfRule>
  </conditionalFormatting>
  <conditionalFormatting sqref="P174:Q174">
    <cfRule type="cellIs" dxfId="20" priority="48" operator="equal">
      <formula>""</formula>
    </cfRule>
  </conditionalFormatting>
  <conditionalFormatting sqref="P176:Q176">
    <cfRule type="cellIs" dxfId="19" priority="47" operator="equal">
      <formula>""</formula>
    </cfRule>
  </conditionalFormatting>
  <conditionalFormatting sqref="P178:Q178">
    <cfRule type="cellIs" dxfId="18" priority="51" operator="equal">
      <formula>""</formula>
    </cfRule>
  </conditionalFormatting>
  <conditionalFormatting sqref="P180:Q180">
    <cfRule type="cellIs" dxfId="17" priority="44" operator="equal">
      <formula>""</formula>
    </cfRule>
  </conditionalFormatting>
  <conditionalFormatting sqref="P182:Q182">
    <cfRule type="cellIs" dxfId="16" priority="33" operator="equal">
      <formula>""</formula>
    </cfRule>
  </conditionalFormatting>
  <conditionalFormatting sqref="P184:Q184">
    <cfRule type="cellIs" dxfId="15" priority="30" operator="equal">
      <formula>""</formula>
    </cfRule>
  </conditionalFormatting>
  <conditionalFormatting sqref="P186:Q186">
    <cfRule type="cellIs" dxfId="14" priority="29" operator="equal">
      <formula>""</formula>
    </cfRule>
  </conditionalFormatting>
  <conditionalFormatting sqref="P188:Q188">
    <cfRule type="cellIs" dxfId="13" priority="32" operator="equal">
      <formula>""</formula>
    </cfRule>
  </conditionalFormatting>
  <conditionalFormatting sqref="P190:Q190">
    <cfRule type="cellIs" dxfId="12" priority="41" operator="equal">
      <formula>""</formula>
    </cfRule>
  </conditionalFormatting>
  <conditionalFormatting sqref="P192:Q192">
    <cfRule type="cellIs" dxfId="11" priority="28" operator="equal">
      <formula>""</formula>
    </cfRule>
  </conditionalFormatting>
  <conditionalFormatting sqref="P194:Q194">
    <cfRule type="cellIs" dxfId="10" priority="12" operator="equal">
      <formula>""</formula>
    </cfRule>
  </conditionalFormatting>
  <conditionalFormatting sqref="P196:Q196">
    <cfRule type="cellIs" dxfId="9" priority="9" operator="equal">
      <formula>""</formula>
    </cfRule>
  </conditionalFormatting>
  <conditionalFormatting sqref="P198:Q198">
    <cfRule type="cellIs" dxfId="8" priority="8" operator="equal">
      <formula>""</formula>
    </cfRule>
  </conditionalFormatting>
  <conditionalFormatting sqref="P200:Q200">
    <cfRule type="cellIs" dxfId="7" priority="11" operator="equal">
      <formula>""</formula>
    </cfRule>
  </conditionalFormatting>
  <conditionalFormatting sqref="P202:Q202">
    <cfRule type="cellIs" dxfId="6" priority="20" operator="equal">
      <formula>""</formula>
    </cfRule>
  </conditionalFormatting>
  <conditionalFormatting sqref="P204:Q204">
    <cfRule type="cellIs" dxfId="5" priority="7" operator="equal">
      <formula>""</formula>
    </cfRule>
  </conditionalFormatting>
  <conditionalFormatting sqref="P206:Q206">
    <cfRule type="cellIs" dxfId="4" priority="3" operator="equal">
      <formula>""</formula>
    </cfRule>
  </conditionalFormatting>
  <conditionalFormatting sqref="P208:Q208">
    <cfRule type="cellIs" dxfId="3" priority="1" operator="equal">
      <formula>""</formula>
    </cfRule>
  </conditionalFormatting>
  <conditionalFormatting sqref="P210:Q210">
    <cfRule type="cellIs" dxfId="2" priority="166" operator="equal">
      <formula>""</formula>
    </cfRule>
  </conditionalFormatting>
  <conditionalFormatting sqref="Q32">
    <cfRule type="cellIs" dxfId="1" priority="207" operator="equal">
      <formula>IF(O32="当日配信","7/14","")</formula>
    </cfRule>
  </conditionalFormatting>
  <conditionalFormatting sqref="Q34 Q36 Q38 Q40 Q42 Q44 Q46 Q48 Q50 Q52 Q54 Q56 Q58 Q60 Q62 Q64 Q66 Q68 Q70 Q72 Q74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cfRule type="cellIs" dxfId="0" priority="263" operator="equal">
      <formula>IF(O34="当日配信","7/14","")</formula>
    </cfRule>
  </conditionalFormatting>
  <dataValidations count="7">
    <dataValidation type="list" allowBlank="1" showInputMessage="1" showErrorMessage="1" sqref="B26:C29 B21:C21" xr:uid="{9F264723-2AC4-4A89-9F8C-DC917F65BCF5}">
      <formula1>"希望する･希望しない,希望する,希望しない,　,"</formula1>
    </dataValidation>
    <dataValidation type="list" allowBlank="1" showInputMessage="1" showErrorMessage="1" sqref="M32:M211" xr:uid="{6D60B66D-D730-46A9-9144-2C2EDE3071B1}">
      <formula1>"当日ｵﾝﾗｲﾝ,ｱｰｶｲﾌﾞ,　,"</formula1>
    </dataValidation>
    <dataValidation type="list" allowBlank="1" showInputMessage="1" showErrorMessage="1" sqref="L20" xr:uid="{3BD05C71-B9F8-4C6C-B995-41C893840A8B}">
      <formula1>"要,不要,　,"</formula1>
    </dataValidation>
    <dataValidation type="list" allowBlank="1" showInputMessage="1" showErrorMessage="1" sqref="B16:C16" xr:uid="{E2596C72-7219-4E3F-82CE-AE5979D38C0F}">
      <formula1>"有・無,有,無,　,"</formula1>
    </dataValidation>
    <dataValidation type="list" allowBlank="1" showInputMessage="1" showErrorMessage="1" sqref="B17:G17" xr:uid="{D226D010-EBC4-4E06-9BEB-10722B6EBC7C}">
      <formula1>"送料を頒価に含める・送料を明記,送料を頒価に含める,送料を明記"</formula1>
    </dataValidation>
    <dataValidation imeMode="disabled" allowBlank="1" showInputMessage="1" showErrorMessage="1" sqref="C11:E11 I14:L14 I10:P10 E8:F8 D10:G10 I32:K32" xr:uid="{9070DF8B-F0D3-42A8-81A9-F26B3DC4F851}"/>
    <dataValidation type="list" allowBlank="1" showInputMessage="1" showErrorMessage="1" sqref="L32:L211" xr:uid="{1F91292D-D37D-4428-8459-D12C304BB7A3}">
      <formula1>"新規受講,振替受講,再受講,　,"</formula1>
    </dataValidation>
  </dataValidations>
  <printOptions horizontalCentered="1"/>
  <pageMargins left="0.31496062992125984" right="0.31496062992125984" top="0.55118110236220474" bottom="0.35433070866141736" header="0.11811023622047245" footer="0.11811023622047245"/>
  <pageSetup paperSize="9" scale="68" fitToHeight="0" orientation="portrait" r:id="rId1"/>
  <rowBreaks count="4" manualBreakCount="4">
    <brk id="39" max="15" man="1"/>
    <brk id="85" max="14" man="1"/>
    <brk id="131" max="14" man="1"/>
    <brk id="177" max="1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6A5834-EF23-4792-876F-6FEE9BBAC494}">
          <x14:formula1>
            <xm:f>'申込書兼報告書 (見本)'!$T$158:$T$178</xm:f>
          </x14:formula1>
          <xm:sqref>P33 P35 P37 P39 P41 P43 P45 P47 P49 P51 P53 P55 P57 P59 P61 P63 P65 P67 P69 P71 P73 P75 P77 P79 P81 P83 P85 P87 P89 P91 P93 P95 P97 P99 P101 P103 P105 P107 P109 P111 P113 P115 P117 P119 P121 P123 P125 P127 P129 P131 P133 P135 P137 P139 P141 P143 P145 P147 P149 P151 P153 P155 P157 P159 P161 P163 P165 P167 P169 P171 P173 P175 P177 P179 P181 P183 P185 P187 P189 P191 P193 P195 P197 P199 P201 P203 P205 P207 P209 P211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753DA-2B9B-4CB2-8016-5078479A0A17}">
  <sheetPr>
    <pageSetUpPr fitToPage="1"/>
  </sheetPr>
  <dimension ref="A1:E34"/>
  <sheetViews>
    <sheetView showGridLines="0" showRowColHeaders="0" topLeftCell="A15" workbookViewId="0">
      <selection activeCell="M28" sqref="M28"/>
    </sheetView>
  </sheetViews>
  <sheetFormatPr defaultColWidth="9" defaultRowHeight="15.75"/>
  <cols>
    <col min="1" max="1" width="36.875" style="32" customWidth="1"/>
    <col min="2" max="5" width="13" style="32" customWidth="1"/>
    <col min="6" max="16384" width="9" style="32"/>
  </cols>
  <sheetData>
    <row r="1" spans="1:5" ht="18.75">
      <c r="A1" s="26" t="s">
        <v>81</v>
      </c>
    </row>
    <row r="2" spans="1:5">
      <c r="A2" s="34"/>
    </row>
    <row r="3" spans="1:5">
      <c r="A3" s="405" t="s">
        <v>30</v>
      </c>
      <c r="B3" s="405" t="s">
        <v>31</v>
      </c>
      <c r="C3" s="405"/>
      <c r="D3" s="405" t="s">
        <v>32</v>
      </c>
      <c r="E3" s="405"/>
    </row>
    <row r="4" spans="1:5">
      <c r="A4" s="405"/>
      <c r="B4" s="27" t="s">
        <v>33</v>
      </c>
      <c r="C4" s="27" t="s">
        <v>31</v>
      </c>
      <c r="D4" s="27" t="s">
        <v>33</v>
      </c>
      <c r="E4" s="27" t="s">
        <v>32</v>
      </c>
    </row>
    <row r="5" spans="1:5" ht="42" customHeight="1">
      <c r="A5" s="28" t="s">
        <v>34</v>
      </c>
      <c r="B5" s="27" t="s">
        <v>45</v>
      </c>
      <c r="C5" s="27" t="s">
        <v>46</v>
      </c>
      <c r="D5" s="406" t="s">
        <v>35</v>
      </c>
      <c r="E5" s="406"/>
    </row>
    <row r="6" spans="1:5" ht="42" customHeight="1">
      <c r="A6" s="28" t="s">
        <v>36</v>
      </c>
      <c r="B6" s="27" t="s">
        <v>45</v>
      </c>
      <c r="C6" s="27" t="s">
        <v>47</v>
      </c>
      <c r="D6" s="406" t="s">
        <v>35</v>
      </c>
      <c r="E6" s="406"/>
    </row>
    <row r="7" spans="1:5" ht="42" customHeight="1">
      <c r="A7" s="28" t="s">
        <v>37</v>
      </c>
      <c r="B7" s="27" t="s">
        <v>48</v>
      </c>
      <c r="C7" s="29" t="s">
        <v>49</v>
      </c>
      <c r="D7" s="54" t="s">
        <v>50</v>
      </c>
      <c r="E7" s="27" t="s">
        <v>51</v>
      </c>
    </row>
    <row r="8" spans="1:5" ht="8.25" customHeight="1">
      <c r="A8" s="44"/>
      <c r="B8" s="45"/>
      <c r="C8" s="46"/>
      <c r="D8" s="44"/>
      <c r="E8" s="45"/>
    </row>
    <row r="9" spans="1:5" ht="36.75" customHeight="1">
      <c r="A9" s="404" t="s">
        <v>82</v>
      </c>
      <c r="B9" s="404"/>
      <c r="C9" s="404"/>
      <c r="D9" s="404"/>
      <c r="E9" s="404"/>
    </row>
    <row r="10" spans="1:5">
      <c r="A10" s="47" t="s">
        <v>38</v>
      </c>
      <c r="B10" s="47"/>
      <c r="C10" s="47"/>
      <c r="D10" s="47"/>
      <c r="E10" s="47"/>
    </row>
    <row r="11" spans="1:5">
      <c r="A11" s="30"/>
    </row>
    <row r="12" spans="1:5">
      <c r="A12" s="30"/>
    </row>
    <row r="13" spans="1:5" ht="18.75">
      <c r="A13" s="26" t="s">
        <v>39</v>
      </c>
    </row>
    <row r="14" spans="1:5" ht="16.5" thickBot="1">
      <c r="A14" s="33"/>
    </row>
    <row r="15" spans="1:5" ht="16.5" thickBot="1">
      <c r="A15" s="35" t="s">
        <v>40</v>
      </c>
      <c r="B15" s="36" t="s">
        <v>41</v>
      </c>
      <c r="C15" s="37" t="s">
        <v>42</v>
      </c>
      <c r="D15" s="31"/>
    </row>
    <row r="16" spans="1:5" ht="25.5" customHeight="1">
      <c r="A16" s="401" t="s">
        <v>83</v>
      </c>
      <c r="B16" s="48" t="s">
        <v>52</v>
      </c>
      <c r="C16" s="49" t="s">
        <v>53</v>
      </c>
      <c r="D16" s="399" t="s">
        <v>54</v>
      </c>
      <c r="E16" s="400"/>
    </row>
    <row r="17" spans="1:5" ht="25.5" customHeight="1">
      <c r="A17" s="402"/>
      <c r="B17" s="50" t="s">
        <v>55</v>
      </c>
      <c r="C17" s="51" t="s">
        <v>56</v>
      </c>
      <c r="D17" s="399"/>
      <c r="E17" s="400"/>
    </row>
    <row r="18" spans="1:5" ht="25.5" customHeight="1">
      <c r="A18" s="402"/>
      <c r="B18" s="50" t="s">
        <v>57</v>
      </c>
      <c r="C18" s="51" t="s">
        <v>58</v>
      </c>
      <c r="D18" s="399"/>
      <c r="E18" s="400"/>
    </row>
    <row r="19" spans="1:5" ht="25.5" customHeight="1">
      <c r="A19" s="402"/>
      <c r="B19" s="50" t="s">
        <v>59</v>
      </c>
      <c r="C19" s="51" t="s">
        <v>60</v>
      </c>
      <c r="D19" s="399"/>
      <c r="E19" s="400"/>
    </row>
    <row r="20" spans="1:5" ht="25.5" customHeight="1" thickBot="1">
      <c r="A20" s="403"/>
      <c r="B20" s="52" t="s">
        <v>61</v>
      </c>
      <c r="C20" s="53" t="s">
        <v>62</v>
      </c>
      <c r="D20" s="399"/>
      <c r="E20" s="400"/>
    </row>
    <row r="21" spans="1:5" ht="25.5" customHeight="1">
      <c r="A21" s="396" t="s">
        <v>43</v>
      </c>
      <c r="B21" s="38" t="s">
        <v>63</v>
      </c>
      <c r="C21" s="39" t="s">
        <v>56</v>
      </c>
      <c r="D21" s="399" t="s">
        <v>64</v>
      </c>
      <c r="E21" s="400"/>
    </row>
    <row r="22" spans="1:5" ht="25.5" customHeight="1">
      <c r="A22" s="396"/>
      <c r="B22" s="38" t="s">
        <v>65</v>
      </c>
      <c r="C22" s="39" t="s">
        <v>58</v>
      </c>
      <c r="D22" s="399"/>
      <c r="E22" s="400"/>
    </row>
    <row r="23" spans="1:5" ht="25.5" customHeight="1">
      <c r="A23" s="396"/>
      <c r="B23" s="38" t="s">
        <v>66</v>
      </c>
      <c r="C23" s="39" t="s">
        <v>67</v>
      </c>
      <c r="D23" s="399"/>
      <c r="E23" s="400"/>
    </row>
    <row r="24" spans="1:5" ht="25.5" customHeight="1">
      <c r="A24" s="396"/>
      <c r="B24" s="38" t="s">
        <v>68</v>
      </c>
      <c r="C24" s="39" t="s">
        <v>69</v>
      </c>
      <c r="D24" s="399"/>
      <c r="E24" s="400"/>
    </row>
    <row r="25" spans="1:5" ht="25.5" customHeight="1">
      <c r="A25" s="396"/>
      <c r="B25" s="38" t="s">
        <v>70</v>
      </c>
      <c r="C25" s="39" t="s">
        <v>71</v>
      </c>
      <c r="D25" s="399"/>
      <c r="E25" s="400"/>
    </row>
    <row r="26" spans="1:5" ht="25.5" customHeight="1" thickBot="1">
      <c r="A26" s="397"/>
      <c r="B26" s="40" t="s">
        <v>72</v>
      </c>
      <c r="C26" s="41" t="s">
        <v>73</v>
      </c>
      <c r="D26" s="399"/>
      <c r="E26" s="400"/>
    </row>
    <row r="27" spans="1:5" ht="25.5" customHeight="1">
      <c r="A27" s="398" t="s">
        <v>44</v>
      </c>
      <c r="B27" s="38" t="s">
        <v>74</v>
      </c>
      <c r="C27" s="39" t="s">
        <v>51</v>
      </c>
      <c r="D27" s="399" t="s">
        <v>75</v>
      </c>
      <c r="E27" s="400"/>
    </row>
    <row r="28" spans="1:5" ht="25.5" customHeight="1">
      <c r="A28" s="396"/>
      <c r="B28" s="38" t="s">
        <v>76</v>
      </c>
      <c r="C28" s="39" t="s">
        <v>58</v>
      </c>
      <c r="D28" s="399"/>
      <c r="E28" s="400"/>
    </row>
    <row r="29" spans="1:5" ht="25.5" customHeight="1">
      <c r="A29" s="396"/>
      <c r="B29" s="38" t="s">
        <v>77</v>
      </c>
      <c r="C29" s="39" t="s">
        <v>60</v>
      </c>
      <c r="D29" s="399"/>
      <c r="E29" s="400"/>
    </row>
    <row r="30" spans="1:5" ht="25.5" customHeight="1" thickBot="1">
      <c r="A30" s="397"/>
      <c r="B30" s="40" t="s">
        <v>78</v>
      </c>
      <c r="C30" s="41" t="s">
        <v>62</v>
      </c>
      <c r="D30" s="399"/>
      <c r="E30" s="400"/>
    </row>
    <row r="31" spans="1:5" ht="9.75" customHeight="1">
      <c r="A31" s="31"/>
      <c r="B31" s="42"/>
      <c r="C31" s="42"/>
      <c r="D31" s="43"/>
      <c r="E31" s="43"/>
    </row>
    <row r="32" spans="1:5">
      <c r="A32" s="47" t="s">
        <v>79</v>
      </c>
    </row>
    <row r="33" spans="1:1">
      <c r="A33" s="47" t="s">
        <v>80</v>
      </c>
    </row>
    <row r="34" spans="1:1">
      <c r="A34" s="30"/>
    </row>
  </sheetData>
  <sheetProtection algorithmName="SHA-512" hashValue="gwOch2mRSMjPw+RySpdXDmdkCbS2GnQi4LMOrjx0U4+RxgfgG3bfrsdWIGBgo95ANrEWTdn2ORLEP67t0JZITg==" saltValue="2FM6IXk3mfmIpB9gfwFuxA==" spinCount="100000" sheet="1" objects="1" scenarios="1"/>
  <mergeCells count="12">
    <mergeCell ref="A9:E9"/>
    <mergeCell ref="A3:A4"/>
    <mergeCell ref="B3:C3"/>
    <mergeCell ref="D3:E3"/>
    <mergeCell ref="D5:E5"/>
    <mergeCell ref="D6:E6"/>
    <mergeCell ref="A21:A26"/>
    <mergeCell ref="A27:A30"/>
    <mergeCell ref="D16:E20"/>
    <mergeCell ref="D21:E26"/>
    <mergeCell ref="D27:E30"/>
    <mergeCell ref="A16:A20"/>
  </mergeCells>
  <phoneticPr fontId="1"/>
  <pageMargins left="0.51181102362204722" right="0.51181102362204722" top="0.74803149606299213" bottom="0.35433070866141736"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48</vt:i4>
      </vt:variant>
    </vt:vector>
  </HeadingPairs>
  <TitlesOfParts>
    <vt:vector size="59" baseType="lpstr">
      <vt:lpstr>申込書兼報告書 (集計表)</vt:lpstr>
      <vt:lpstr>申込書兼報告書 (見本)</vt:lpstr>
      <vt:lpstr>申込書兼報告書-1</vt:lpstr>
      <vt:lpstr>申込書兼報告書-2</vt:lpstr>
      <vt:lpstr>申込書兼報告書-3</vt:lpstr>
      <vt:lpstr>申込書兼報告書-4</vt:lpstr>
      <vt:lpstr>申込書兼報告書-5</vt:lpstr>
      <vt:lpstr>申込書兼報告書-6</vt:lpstr>
      <vt:lpstr>費用･送料 一覧</vt:lpstr>
      <vt:lpstr>Sheet3</vt:lpstr>
      <vt:lpstr>留意事項</vt:lpstr>
      <vt:lpstr>'費用･送料 一覧'!_Hlk146127565</vt:lpstr>
      <vt:lpstr>'申込書兼報告書 (見本)'!〒</vt:lpstr>
      <vt:lpstr>'申込書兼報告書 (集計表)'!〒</vt:lpstr>
      <vt:lpstr>'申込書兼報告書-1'!〒</vt:lpstr>
      <vt:lpstr>'申込書兼報告書-2'!〒</vt:lpstr>
      <vt:lpstr>'申込書兼報告書-3'!〒</vt:lpstr>
      <vt:lpstr>'申込書兼報告書-4'!〒</vt:lpstr>
      <vt:lpstr>'申込書兼報告書-5'!〒</vt:lpstr>
      <vt:lpstr>'申込書兼報告書-6'!〒</vt:lpstr>
      <vt:lpstr>'申込書兼報告書 (見本)'!FAX</vt:lpstr>
      <vt:lpstr>'申込書兼報告書 (集計表)'!FAX</vt:lpstr>
      <vt:lpstr>'申込書兼報告書-1'!FAX</vt:lpstr>
      <vt:lpstr>'申込書兼報告書-2'!FAX</vt:lpstr>
      <vt:lpstr>'申込書兼報告書-3'!FAX</vt:lpstr>
      <vt:lpstr>'申込書兼報告書-4'!FAX</vt:lpstr>
      <vt:lpstr>'申込書兼報告書-5'!FAX</vt:lpstr>
      <vt:lpstr>'申込書兼報告書-6'!FAX</vt:lpstr>
      <vt:lpstr>'申込書兼報告書 (見本)'!Print_Area</vt:lpstr>
      <vt:lpstr>'申込書兼報告書 (集計表)'!Print_Area</vt:lpstr>
      <vt:lpstr>'申込書兼報告書-1'!Print_Area</vt:lpstr>
      <vt:lpstr>'申込書兼報告書-2'!Print_Area</vt:lpstr>
      <vt:lpstr>'申込書兼報告書-3'!Print_Area</vt:lpstr>
      <vt:lpstr>'申込書兼報告書-4'!Print_Area</vt:lpstr>
      <vt:lpstr>'申込書兼報告書-5'!Print_Area</vt:lpstr>
      <vt:lpstr>'申込書兼報告書-6'!Print_Area</vt:lpstr>
      <vt:lpstr>'申込書兼報告書 (見本)'!Print_Titles</vt:lpstr>
      <vt:lpstr>'申込書兼報告書-1'!Print_Titles</vt:lpstr>
      <vt:lpstr>'申込書兼報告書-2'!Print_Titles</vt:lpstr>
      <vt:lpstr>'申込書兼報告書-3'!Print_Titles</vt:lpstr>
      <vt:lpstr>'申込書兼報告書-4'!Print_Titles</vt:lpstr>
      <vt:lpstr>'申込書兼報告書-5'!Print_Titles</vt:lpstr>
      <vt:lpstr>'申込書兼報告書-6'!Print_Titles</vt:lpstr>
      <vt:lpstr>'申込書兼報告書 (見本)'!TEL</vt:lpstr>
      <vt:lpstr>'申込書兼報告書 (集計表)'!TEL</vt:lpstr>
      <vt:lpstr>'申込書兼報告書-1'!TEL</vt:lpstr>
      <vt:lpstr>'申込書兼報告書-2'!TEL</vt:lpstr>
      <vt:lpstr>'申込書兼報告書-3'!TEL</vt:lpstr>
      <vt:lpstr>'申込書兼報告書-4'!TEL</vt:lpstr>
      <vt:lpstr>'申込書兼報告書-5'!TEL</vt:lpstr>
      <vt:lpstr>'申込書兼報告書-6'!TEL</vt:lpstr>
      <vt:lpstr>'申込書兼報告書 (見本)'!協会記入欄</vt:lpstr>
      <vt:lpstr>'申込書兼報告書 (集計表)'!協会記入欄</vt:lpstr>
      <vt:lpstr>'申込書兼報告書-1'!協会記入欄</vt:lpstr>
      <vt:lpstr>'申込書兼報告書-2'!協会記入欄</vt:lpstr>
      <vt:lpstr>'申込書兼報告書-3'!協会記入欄</vt:lpstr>
      <vt:lpstr>'申込書兼報告書-4'!協会記入欄</vt:lpstr>
      <vt:lpstr>'申込書兼報告書-5'!協会記入欄</vt:lpstr>
      <vt:lpstr>'申込書兼報告書-6'!協会記入欄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高松</dc:creator>
  <cp:lastModifiedBy>高松</cp:lastModifiedBy>
  <cp:lastPrinted>2026-09-16T01:40:47Z</cp:lastPrinted>
  <dcterms:created xsi:type="dcterms:W3CDTF">2026-03-11T07:31:47Z</dcterms:created>
  <dcterms:modified xsi:type="dcterms:W3CDTF">2026-09-16T01:45:54Z</dcterms:modified>
</cp:coreProperties>
</file>